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3660" yWindow="-285" windowWidth="28080" windowHeight="17745"/>
  </bookViews>
  <sheets>
    <sheet name="履修状況(BS隊用・記入例)" sheetId="3" r:id="rId1"/>
    <sheet name="履修状況(BS隊用)" sheetId="1" r:id="rId2"/>
  </sheets>
  <definedNames>
    <definedName name="_xlnm._FilterDatabase" localSheetId="1" hidden="1">'履修状況(BS隊用)'!$A$13:$BT$69</definedName>
    <definedName name="_xlnm._FilterDatabase" localSheetId="0" hidden="1">'履修状況(BS隊用・記入例)'!$A$13:$BT$69</definedName>
    <definedName name="_xlnm.Print_Area" localSheetId="1">'履修状況(BS隊用)'!$B$2:$AG$70</definedName>
    <definedName name="_xlnm.Print_Area" localSheetId="0">'履修状況(BS隊用・記入例)'!$B$2:$AG$70</definedName>
    <definedName name="_xlnm.Print_Titles" localSheetId="1">'履修状況(BS隊用)'!$2:$5</definedName>
    <definedName name="_xlnm.Print_Titles" localSheetId="0">'履修状況(BS隊用・記入例)'!$2:$5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53" i="1"/>
  <c r="Z16"/>
  <c r="X18"/>
  <c r="X18" i="3"/>
  <c r="Z16"/>
  <c r="R69"/>
  <c r="Q69"/>
  <c r="R68"/>
  <c r="Q68"/>
  <c r="R67"/>
  <c r="Q67"/>
  <c r="R66"/>
  <c r="Q66"/>
  <c r="R61"/>
  <c r="W65"/>
  <c r="R65"/>
  <c r="Q65"/>
  <c r="R41"/>
  <c r="W64"/>
  <c r="R64"/>
  <c r="Q64"/>
  <c r="R42"/>
  <c r="W63"/>
  <c r="R63"/>
  <c r="Q63"/>
  <c r="R43"/>
  <c r="W62"/>
  <c r="R62"/>
  <c r="Q62"/>
  <c r="W61"/>
  <c r="Q61"/>
  <c r="W60"/>
  <c r="R60"/>
  <c r="Q60"/>
  <c r="W59"/>
  <c r="R59"/>
  <c r="Q59"/>
  <c r="W58"/>
  <c r="R58"/>
  <c r="Q58"/>
  <c r="W57"/>
  <c r="R57"/>
  <c r="Q57"/>
  <c r="W56"/>
  <c r="R56"/>
  <c r="Q56"/>
  <c r="R22"/>
  <c r="W55"/>
  <c r="R55"/>
  <c r="Q55"/>
  <c r="W54"/>
  <c r="R54"/>
  <c r="Q54"/>
  <c r="Q16"/>
  <c r="Q17"/>
  <c r="R53"/>
  <c r="Q53"/>
  <c r="R52"/>
  <c r="Q52"/>
  <c r="R51"/>
  <c r="Q51"/>
  <c r="X50"/>
  <c r="R50"/>
  <c r="Q50"/>
  <c r="R49"/>
  <c r="Q49"/>
  <c r="Z48"/>
  <c r="R48"/>
  <c r="Q48"/>
  <c r="R47"/>
  <c r="Q47"/>
  <c r="R46"/>
  <c r="Q46"/>
  <c r="R45"/>
  <c r="Q45"/>
  <c r="X44"/>
  <c r="R44"/>
  <c r="Q44"/>
  <c r="X43"/>
  <c r="Q43"/>
  <c r="X42"/>
  <c r="Q42"/>
  <c r="Q41"/>
  <c r="X38"/>
  <c r="X37"/>
  <c r="R37"/>
  <c r="Q37"/>
  <c r="X36"/>
  <c r="R36"/>
  <c r="Q36"/>
  <c r="R35"/>
  <c r="Q35"/>
  <c r="Z34"/>
  <c r="R34"/>
  <c r="Q34"/>
  <c r="AB33"/>
  <c r="Z33"/>
  <c r="X33"/>
  <c r="R33"/>
  <c r="Q33"/>
  <c r="AB32"/>
  <c r="X32"/>
  <c r="R32"/>
  <c r="Q32"/>
  <c r="X31"/>
  <c r="R31"/>
  <c r="Q31"/>
  <c r="AF30"/>
  <c r="Z30"/>
  <c r="X30"/>
  <c r="R30"/>
  <c r="Q30"/>
  <c r="AF29"/>
  <c r="AB29"/>
  <c r="Z29"/>
  <c r="X29"/>
  <c r="R29"/>
  <c r="Q29"/>
  <c r="Z28"/>
  <c r="X28"/>
  <c r="R28"/>
  <c r="Q28"/>
  <c r="X27"/>
  <c r="R27"/>
  <c r="Q27"/>
  <c r="Q26"/>
  <c r="X26"/>
  <c r="R26"/>
  <c r="Z25"/>
  <c r="R25"/>
  <c r="Q25"/>
  <c r="R24"/>
  <c r="Q24"/>
  <c r="X23"/>
  <c r="R23"/>
  <c r="Q23"/>
  <c r="X22"/>
  <c r="Q22"/>
  <c r="Z21"/>
  <c r="X21"/>
  <c r="R21"/>
  <c r="Q21"/>
  <c r="AB20"/>
  <c r="Z20"/>
  <c r="X20"/>
  <c r="R20"/>
  <c r="Q20"/>
  <c r="Z19"/>
  <c r="X19"/>
  <c r="R19"/>
  <c r="Q19"/>
  <c r="R18"/>
  <c r="Q18"/>
  <c r="AF17"/>
  <c r="AB17"/>
  <c r="Z17"/>
  <c r="X17"/>
  <c r="R17"/>
  <c r="AD16"/>
  <c r="AB16"/>
  <c r="X16"/>
  <c r="R16"/>
  <c r="AD15"/>
  <c r="AB15"/>
  <c r="Z15"/>
  <c r="R15"/>
  <c r="Q15"/>
  <c r="AB14"/>
  <c r="Z14"/>
  <c r="R14"/>
  <c r="Q14"/>
  <c r="R22" i="1"/>
  <c r="X42"/>
  <c r="Z14"/>
  <c r="X43"/>
  <c r="AF17"/>
  <c r="AF30"/>
  <c r="W59"/>
  <c r="W61"/>
  <c r="W60"/>
  <c r="X27"/>
  <c r="W58"/>
  <c r="W57"/>
  <c r="W56"/>
  <c r="R43"/>
  <c r="W62"/>
  <c r="R42"/>
  <c r="W63"/>
  <c r="R41"/>
  <c r="W64"/>
  <c r="R61"/>
  <c r="W65"/>
  <c r="R59"/>
  <c r="W54"/>
  <c r="AF29"/>
  <c r="X50"/>
  <c r="Z19"/>
  <c r="X19"/>
  <c r="AD15"/>
  <c r="AB14"/>
  <c r="R69"/>
  <c r="Q69"/>
  <c r="R68"/>
  <c r="Q68"/>
  <c r="R67"/>
  <c r="Q67"/>
  <c r="R66"/>
  <c r="Q66"/>
  <c r="R65"/>
  <c r="Q65"/>
  <c r="R64"/>
  <c r="Q64"/>
  <c r="R63"/>
  <c r="Q63"/>
  <c r="R62"/>
  <c r="Q62"/>
  <c r="Q61"/>
  <c r="R60"/>
  <c r="Q60"/>
  <c r="Q59"/>
  <c r="R58"/>
  <c r="Q58"/>
  <c r="R57"/>
  <c r="Q57"/>
  <c r="R56"/>
  <c r="Q56"/>
  <c r="R55"/>
  <c r="Q55"/>
  <c r="R54"/>
  <c r="Q54"/>
  <c r="R53"/>
  <c r="AB17"/>
  <c r="Q53"/>
  <c r="R52"/>
  <c r="Q52"/>
  <c r="R51"/>
  <c r="Q51"/>
  <c r="R50"/>
  <c r="Q50"/>
  <c r="R49"/>
  <c r="Q49"/>
  <c r="Z48"/>
  <c r="R48"/>
  <c r="Q48"/>
  <c r="R47"/>
  <c r="Q47"/>
  <c r="X44"/>
  <c r="R46"/>
  <c r="Q46"/>
  <c r="R45"/>
  <c r="Q45"/>
  <c r="R44"/>
  <c r="Q44"/>
  <c r="Q43"/>
  <c r="Q42"/>
  <c r="X38"/>
  <c r="Q41"/>
  <c r="X37"/>
  <c r="R37"/>
  <c r="Q37"/>
  <c r="X36"/>
  <c r="R36"/>
  <c r="Q36"/>
  <c r="R35"/>
  <c r="Q35"/>
  <c r="Z34"/>
  <c r="R34"/>
  <c r="Q34"/>
  <c r="AB33"/>
  <c r="Z33"/>
  <c r="X33"/>
  <c r="R33"/>
  <c r="Q33"/>
  <c r="AB32"/>
  <c r="X32"/>
  <c r="R32"/>
  <c r="Q32"/>
  <c r="X31"/>
  <c r="R31"/>
  <c r="Q31"/>
  <c r="Z30"/>
  <c r="X30"/>
  <c r="R30"/>
  <c r="Q30"/>
  <c r="AB29"/>
  <c r="Z29"/>
  <c r="X29"/>
  <c r="R29"/>
  <c r="Q29"/>
  <c r="Z28"/>
  <c r="X28"/>
  <c r="R28"/>
  <c r="Q28"/>
  <c r="R27"/>
  <c r="Q27"/>
  <c r="R26"/>
  <c r="Q26"/>
  <c r="X26"/>
  <c r="Z25"/>
  <c r="R25"/>
  <c r="Q25"/>
  <c r="R24"/>
  <c r="Q24"/>
  <c r="X23"/>
  <c r="R23"/>
  <c r="Q23"/>
  <c r="Q22"/>
  <c r="Z21"/>
  <c r="X21"/>
  <c r="R21"/>
  <c r="Q21"/>
  <c r="AB20"/>
  <c r="Z20"/>
  <c r="X20"/>
  <c r="R20"/>
  <c r="Q20"/>
  <c r="R19"/>
  <c r="Q19"/>
  <c r="R18"/>
  <c r="Q18"/>
  <c r="Z17"/>
  <c r="X17"/>
  <c r="R17"/>
  <c r="Q17"/>
  <c r="Q16"/>
  <c r="AD16"/>
  <c r="AB16"/>
  <c r="X16"/>
  <c r="R16"/>
  <c r="AB15"/>
  <c r="Z15"/>
  <c r="R15"/>
  <c r="Q15"/>
  <c r="R14"/>
  <c r="Q14"/>
  <c r="W55"/>
  <c r="X22"/>
  <c r="W53" i="3" l="1"/>
</calcChain>
</file>

<file path=xl/comments1.xml><?xml version="1.0" encoding="utf-8"?>
<comments xmlns="http://schemas.openxmlformats.org/spreadsheetml/2006/main">
  <authors>
    <author>shibuya</author>
  </authors>
  <commentList>
    <comment ref="G3" authorId="0">
      <text>
        <r>
          <rPr>
            <sz val="18"/>
            <color indexed="81"/>
            <rFont val="ＭＳ Ｐゴシック"/>
            <family val="3"/>
            <charset val="128"/>
          </rPr>
          <t>団名、班名、スカウト名、進級状況を入力します。</t>
        </r>
      </text>
    </comment>
    <comment ref="T10" authorId="0">
      <text>
        <r>
          <rPr>
            <sz val="18"/>
            <color indexed="81"/>
            <rFont val="ＭＳ Ｐゴシック"/>
            <family val="3"/>
            <charset val="128"/>
          </rPr>
          <t>入力制限のかかっている場所は、触らないでください。</t>
        </r>
      </text>
    </comment>
    <comment ref="K14" authorId="0">
      <text>
        <r>
          <rPr>
            <sz val="18"/>
            <color indexed="81"/>
            <rFont val="ＭＳ Ｐゴシック"/>
            <family val="3"/>
            <charset val="128"/>
          </rPr>
          <t>履修しているものは「済」として入力してください。</t>
        </r>
      </text>
    </comment>
    <comment ref="Z16" authorId="0">
      <text>
        <r>
          <rPr>
            <b/>
            <sz val="18"/>
            <color indexed="81"/>
            <rFont val="ＭＳ Ｐゴシック"/>
            <family val="3"/>
            <charset val="128"/>
          </rPr>
          <t>【更新情報】</t>
        </r>
        <r>
          <rPr>
            <sz val="18"/>
            <color indexed="81"/>
            <rFont val="ＭＳ Ｐゴシック"/>
            <family val="3"/>
            <charset val="128"/>
          </rPr>
          <t xml:space="preserve">
参照先の修正を行ないました。
I34→I33</t>
        </r>
      </text>
    </comment>
    <comment ref="X18" authorId="0">
      <text>
        <r>
          <rPr>
            <b/>
            <sz val="18"/>
            <color indexed="81"/>
            <rFont val="ＭＳ Ｐゴシック"/>
            <family val="3"/>
            <charset val="128"/>
          </rPr>
          <t>【更新情報】</t>
        </r>
        <r>
          <rPr>
            <sz val="18"/>
            <color indexed="81"/>
            <rFont val="ＭＳ Ｐゴシック"/>
            <family val="3"/>
            <charset val="128"/>
          </rPr>
          <t xml:space="preserve">
参照先の修正を行ないました。
E52,I52を必須</t>
        </r>
      </text>
    </comment>
    <comment ref="W53" authorId="0">
      <text>
        <r>
          <rPr>
            <b/>
            <sz val="18"/>
            <color indexed="81"/>
            <rFont val="ＭＳ Ｐゴシック"/>
            <family val="3"/>
            <charset val="128"/>
          </rPr>
          <t>【更新情報】</t>
        </r>
        <r>
          <rPr>
            <sz val="18"/>
            <color indexed="81"/>
            <rFont val="ＭＳ Ｐゴシック"/>
            <family val="3"/>
            <charset val="128"/>
          </rPr>
          <t xml:space="preserve">
参照先の修正を
行ないました。
A3とA4のターゲット
または、A4のマスター</t>
        </r>
      </text>
    </comment>
  </commentList>
</comments>
</file>

<file path=xl/sharedStrings.xml><?xml version="1.0" encoding="utf-8"?>
<sst xmlns="http://schemas.openxmlformats.org/spreadsheetml/2006/main" count="1490" uniqueCount="542">
  <si>
    <t>団名</t>
    <phoneticPr fontId="2"/>
  </si>
  <si>
    <t>班名</t>
    <phoneticPr fontId="2"/>
  </si>
  <si>
    <t>スカウト名</t>
    <phoneticPr fontId="2"/>
  </si>
  <si>
    <t>進級</t>
    <phoneticPr fontId="2"/>
  </si>
  <si>
    <t>２級</t>
    <phoneticPr fontId="2"/>
  </si>
  <si>
    <t>ハイキング</t>
    <phoneticPr fontId="2"/>
  </si>
  <si>
    <t>エ</t>
    <phoneticPr fontId="2"/>
  </si>
  <si>
    <t>１級</t>
  </si>
  <si>
    <t>キャンピング</t>
    <phoneticPr fontId="2"/>
  </si>
  <si>
    <t>信仰奨励章</t>
    <phoneticPr fontId="2"/>
  </si>
  <si>
    <t>３</t>
    <phoneticPr fontId="2"/>
  </si>
  <si>
    <t>４</t>
  </si>
  <si>
    <t>５</t>
  </si>
  <si>
    <t>A　スカウト精神</t>
  </si>
  <si>
    <t>メンバーシップ</t>
  </si>
  <si>
    <t>A1-1</t>
  </si>
  <si>
    <t>済</t>
  </si>
  <si>
    <t>A1-2</t>
  </si>
  <si>
    <t>A1-3</t>
  </si>
  <si>
    <t>A1-4</t>
  </si>
  <si>
    <t>A1-5</t>
  </si>
  <si>
    <t>A1-6</t>
  </si>
  <si>
    <t>◇２級スカウト章</t>
    <rPh sb="2" eb="3">
      <t>キュウ</t>
    </rPh>
    <rPh sb="7" eb="8">
      <t>ショウ</t>
    </rPh>
    <phoneticPr fontId="2"/>
  </si>
  <si>
    <t>1.基本</t>
    <rPh sb="2" eb="4">
      <t>キホン</t>
    </rPh>
    <phoneticPr fontId="2"/>
  </si>
  <si>
    <t>⑴</t>
  </si>
  <si>
    <t>⑵</t>
  </si>
  <si>
    <t>⑶</t>
  </si>
  <si>
    <t>◇初級スカウト章</t>
    <phoneticPr fontId="2"/>
  </si>
  <si>
    <t>読み替えなし</t>
    <phoneticPr fontId="2"/>
  </si>
  <si>
    <t>家庭</t>
    <phoneticPr fontId="2"/>
  </si>
  <si>
    <t>A2-1</t>
  </si>
  <si>
    <t>A2-2</t>
  </si>
  <si>
    <t>A2-3</t>
  </si>
  <si>
    <t>A2-4</t>
  </si>
  <si>
    <t>A2-5</t>
  </si>
  <si>
    <t>A2-6</t>
  </si>
  <si>
    <t>2.健康と発達</t>
    <rPh sb="2" eb="4">
      <t>ケンコウ</t>
    </rPh>
    <rPh sb="5" eb="7">
      <t>ハッタツ</t>
    </rPh>
    <phoneticPr fontId="2"/>
  </si>
  <si>
    <t>⑵-①</t>
    <phoneticPr fontId="2"/>
  </si>
  <si>
    <t>⑵-②</t>
    <phoneticPr fontId="2"/>
  </si>
  <si>
    <t>地域社会</t>
  </si>
  <si>
    <t>A3-1</t>
  </si>
  <si>
    <t>A3-2</t>
  </si>
  <si>
    <t>A3-3</t>
  </si>
  <si>
    <t>A3-4</t>
  </si>
  <si>
    <t>A3-5</t>
  </si>
  <si>
    <t>A3-6</t>
  </si>
  <si>
    <t>3.スカウト技能</t>
    <rPh sb="6" eb="8">
      <t>ギノウ</t>
    </rPh>
    <phoneticPr fontId="2"/>
  </si>
  <si>
    <t>⑴-①</t>
    <phoneticPr fontId="2"/>
  </si>
  <si>
    <t>⑴-②</t>
    <phoneticPr fontId="2"/>
  </si>
  <si>
    <t>⑴-③</t>
    <phoneticPr fontId="2"/>
  </si>
  <si>
    <t>⑴-④</t>
    <phoneticPr fontId="2"/>
  </si>
  <si>
    <t>⑴-⑤</t>
    <phoneticPr fontId="2"/>
  </si>
  <si>
    <t>⑴-⑥</t>
    <phoneticPr fontId="2"/>
  </si>
  <si>
    <t>公民</t>
  </si>
  <si>
    <t>A4-1</t>
  </si>
  <si>
    <t>A4-2</t>
  </si>
  <si>
    <t>A4-3</t>
  </si>
  <si>
    <t>A4-4</t>
  </si>
  <si>
    <t>A4-5</t>
  </si>
  <si>
    <t>A4-6</t>
  </si>
  <si>
    <t>⑵-③</t>
    <phoneticPr fontId="2"/>
  </si>
  <si>
    <t>郷土文化</t>
  </si>
  <si>
    <t>A5-1</t>
  </si>
  <si>
    <t>A5-2</t>
  </si>
  <si>
    <t>A5-3</t>
  </si>
  <si>
    <t>A5-4</t>
  </si>
  <si>
    <t>A5-5</t>
  </si>
  <si>
    <t>A5-6</t>
  </si>
  <si>
    <t>⑶-①</t>
    <phoneticPr fontId="2"/>
  </si>
  <si>
    <t>①</t>
  </si>
  <si>
    <t>世界友情</t>
  </si>
  <si>
    <t>A6-1</t>
  </si>
  <si>
    <t>A6-2</t>
  </si>
  <si>
    <t>A6-3</t>
  </si>
  <si>
    <t>A6-4</t>
  </si>
  <si>
    <t>A6-5</t>
  </si>
  <si>
    <t>A6-6</t>
  </si>
  <si>
    <t>⑷-①</t>
    <phoneticPr fontId="2"/>
  </si>
  <si>
    <t>②</t>
  </si>
  <si>
    <t>地球市民</t>
  </si>
  <si>
    <t>A7-1</t>
  </si>
  <si>
    <t>A7-2</t>
  </si>
  <si>
    <t>A7-3</t>
  </si>
  <si>
    <t>A7-4</t>
  </si>
  <si>
    <t>A7-5</t>
  </si>
  <si>
    <t>A7-6</t>
  </si>
  <si>
    <t>⑸-①</t>
    <phoneticPr fontId="2"/>
  </si>
  <si>
    <t>⑸-②</t>
    <phoneticPr fontId="2"/>
  </si>
  <si>
    <t>⑸-③</t>
    <phoneticPr fontId="2"/>
  </si>
  <si>
    <t>B‐P</t>
  </si>
  <si>
    <t>A8-1</t>
  </si>
  <si>
    <t>A8-2</t>
  </si>
  <si>
    <t>A8-3</t>
  </si>
  <si>
    <t>A8-4</t>
  </si>
  <si>
    <t>A8-5</t>
  </si>
  <si>
    <t>A8-6</t>
  </si>
  <si>
    <t>⑹-①</t>
    <phoneticPr fontId="2"/>
  </si>
  <si>
    <t>⑹-②</t>
    <phoneticPr fontId="2"/>
  </si>
  <si>
    <t>リーダーシップ</t>
  </si>
  <si>
    <t>A9-1</t>
  </si>
  <si>
    <t>A9-2</t>
  </si>
  <si>
    <t>A9-3</t>
  </si>
  <si>
    <t>A9-4</t>
  </si>
  <si>
    <t>A9-5</t>
  </si>
  <si>
    <t>A9-6</t>
  </si>
  <si>
    <t>4.奉仕</t>
    <phoneticPr fontId="2"/>
  </si>
  <si>
    <t>③</t>
  </si>
  <si>
    <t>B　健康と発達</t>
  </si>
  <si>
    <t>健康</t>
  </si>
  <si>
    <t>B1-1</t>
  </si>
  <si>
    <t>B1-2</t>
  </si>
  <si>
    <t>B1-3</t>
  </si>
  <si>
    <t>B1-4</t>
  </si>
  <si>
    <t>B1-5</t>
  </si>
  <si>
    <t>B1-6</t>
  </si>
  <si>
    <t>5.信仰奨励</t>
    <phoneticPr fontId="2"/>
  </si>
  <si>
    <t>④</t>
  </si>
  <si>
    <t>安全</t>
  </si>
  <si>
    <t>B2-1</t>
  </si>
  <si>
    <t>B2-2</t>
  </si>
  <si>
    <t>B2-3</t>
  </si>
  <si>
    <t>B2-4</t>
  </si>
  <si>
    <t>B2-5</t>
  </si>
  <si>
    <t>B2-6</t>
  </si>
  <si>
    <t>6.班長会議</t>
    <phoneticPr fontId="2"/>
  </si>
  <si>
    <t>⑥</t>
  </si>
  <si>
    <t>水泳</t>
  </si>
  <si>
    <t>B3-1</t>
  </si>
  <si>
    <t>B3-2</t>
  </si>
  <si>
    <t>B3-3</t>
  </si>
  <si>
    <t>B3-4</t>
  </si>
  <si>
    <t>B3-5</t>
  </si>
  <si>
    <t>B3-6</t>
  </si>
  <si>
    <t>◇１級スカウト章</t>
    <rPh sb="2" eb="3">
      <t>キュウ</t>
    </rPh>
    <rPh sb="7" eb="8">
      <t>ショウ</t>
    </rPh>
    <phoneticPr fontId="2"/>
  </si>
  <si>
    <t>⑷</t>
  </si>
  <si>
    <t>運動能力</t>
  </si>
  <si>
    <t>B4-1</t>
  </si>
  <si>
    <t>B4-2</t>
  </si>
  <si>
    <t>B4-3</t>
  </si>
  <si>
    <t>B4-4</t>
  </si>
  <si>
    <t>B4-5</t>
  </si>
  <si>
    <t>B4-6</t>
  </si>
  <si>
    <t>救護</t>
  </si>
  <si>
    <t>B5-1</t>
  </si>
  <si>
    <t>B5-2</t>
  </si>
  <si>
    <t>B5-3</t>
  </si>
  <si>
    <t>B5-4</t>
  </si>
  <si>
    <t>B5-5</t>
  </si>
  <si>
    <t>B5-6</t>
  </si>
  <si>
    <t>クラブ活動</t>
  </si>
  <si>
    <t>B6-1</t>
  </si>
  <si>
    <t>B6-2</t>
  </si>
  <si>
    <t>B6-3</t>
  </si>
  <si>
    <t>B6-4</t>
  </si>
  <si>
    <t>B6-5</t>
  </si>
  <si>
    <t>B6-6</t>
  </si>
  <si>
    <t>⑶-②</t>
    <phoneticPr fontId="2"/>
  </si>
  <si>
    <t>外国語</t>
  </si>
  <si>
    <t>B7-1</t>
  </si>
  <si>
    <t>B7-2</t>
  </si>
  <si>
    <t>B7-3</t>
  </si>
  <si>
    <t>B7-4</t>
  </si>
  <si>
    <t>B7-5</t>
  </si>
  <si>
    <t>B7-6</t>
  </si>
  <si>
    <t>情報処理</t>
  </si>
  <si>
    <t>B8-1</t>
  </si>
  <si>
    <t>B8-2</t>
  </si>
  <si>
    <t>B8-3</t>
  </si>
  <si>
    <t>B8-4</t>
  </si>
  <si>
    <t>B8-5</t>
  </si>
  <si>
    <t>B8-6</t>
  </si>
  <si>
    <t>⑸</t>
  </si>
  <si>
    <t>マネジメント</t>
  </si>
  <si>
    <t>B9-1</t>
  </si>
  <si>
    <t>B9-2</t>
  </si>
  <si>
    <t>B9-3</t>
  </si>
  <si>
    <t>B9-4</t>
  </si>
  <si>
    <t>B9-5</t>
  </si>
  <si>
    <t>B9-6</t>
  </si>
  <si>
    <t xml:space="preserve">C　スカウト技能
　　　ハイキング </t>
    <phoneticPr fontId="2"/>
  </si>
  <si>
    <t>ハイキング企画</t>
  </si>
  <si>
    <t>C1-1</t>
  </si>
  <si>
    <t>C1-2</t>
  </si>
  <si>
    <t>C1-3</t>
  </si>
  <si>
    <t>C1-4</t>
  </si>
  <si>
    <t>C1-5</t>
  </si>
  <si>
    <t>C1-6</t>
  </si>
  <si>
    <t>⑷-②</t>
    <phoneticPr fontId="2"/>
  </si>
  <si>
    <t>⑷-③</t>
    <phoneticPr fontId="2"/>
  </si>
  <si>
    <t>読図</t>
  </si>
  <si>
    <t>C2-1</t>
  </si>
  <si>
    <t>C2-2</t>
  </si>
  <si>
    <t>C2-3</t>
  </si>
  <si>
    <t>C2-4</t>
  </si>
  <si>
    <t>C2-5</t>
  </si>
  <si>
    <t>C2-6</t>
  </si>
  <si>
    <t>⑹</t>
  </si>
  <si>
    <t>記録</t>
  </si>
  <si>
    <t>C3-1</t>
  </si>
  <si>
    <t>C3-2</t>
  </si>
  <si>
    <t>C3-3</t>
  </si>
  <si>
    <t>C3-4</t>
  </si>
  <si>
    <t>C3-5</t>
  </si>
  <si>
    <t>C3-6</t>
  </si>
  <si>
    <t>写真</t>
  </si>
  <si>
    <t>C4-1</t>
  </si>
  <si>
    <t>C4-2</t>
  </si>
  <si>
    <t>C4-3</t>
  </si>
  <si>
    <t>C4-4</t>
  </si>
  <si>
    <t>C4-5</t>
  </si>
  <si>
    <t>C4-6</t>
  </si>
  <si>
    <t>⑺</t>
  </si>
  <si>
    <t>自転車</t>
  </si>
  <si>
    <t>C5-1</t>
  </si>
  <si>
    <t>C5-2</t>
  </si>
  <si>
    <t>C5-3</t>
  </si>
  <si>
    <t>C5-4</t>
  </si>
  <si>
    <t>C5-5</t>
  </si>
  <si>
    <t>C5-6</t>
  </si>
  <si>
    <t>オリエンテーリング</t>
  </si>
  <si>
    <t>C6-1</t>
  </si>
  <si>
    <t>C6-2</t>
  </si>
  <si>
    <t>C6-3</t>
  </si>
  <si>
    <t>C6-4</t>
  </si>
  <si>
    <t>C6-5</t>
  </si>
  <si>
    <t>C6-6</t>
  </si>
  <si>
    <t xml:space="preserve">D　スカウト技能
　　　追跡 </t>
    <phoneticPr fontId="2"/>
  </si>
  <si>
    <t>観察</t>
  </si>
  <si>
    <t>D1-1</t>
  </si>
  <si>
    <t>D1-2</t>
  </si>
  <si>
    <t>D1-3</t>
  </si>
  <si>
    <t>D1-4</t>
  </si>
  <si>
    <t>D1-5</t>
  </si>
  <si>
    <t>D1-6</t>
  </si>
  <si>
    <t>計測</t>
  </si>
  <si>
    <t>D2-1</t>
  </si>
  <si>
    <t>D2-2</t>
  </si>
  <si>
    <t>D2-3</t>
  </si>
  <si>
    <t>D2-4</t>
  </si>
  <si>
    <t>D2-5</t>
  </si>
  <si>
    <t>D2-6</t>
  </si>
  <si>
    <t>通信</t>
  </si>
  <si>
    <t>D3-1</t>
  </si>
  <si>
    <t>D3-2</t>
  </si>
  <si>
    <t>D3-3</t>
  </si>
  <si>
    <t>D3-4</t>
  </si>
  <si>
    <t>D3-5</t>
  </si>
  <si>
    <t>D3-6</t>
  </si>
  <si>
    <t>◇菊スカウト章</t>
    <rPh sb="1" eb="2">
      <t>キク</t>
    </rPh>
    <rPh sb="6" eb="7">
      <t>ショウ</t>
    </rPh>
    <phoneticPr fontId="2"/>
  </si>
  <si>
    <t>森林</t>
  </si>
  <si>
    <t>D4-1</t>
  </si>
  <si>
    <t>D4-2</t>
  </si>
  <si>
    <t>D4-3</t>
  </si>
  <si>
    <t>D4-4</t>
  </si>
  <si>
    <t>D4-5</t>
  </si>
  <si>
    <t>D4-6</t>
  </si>
  <si>
    <t>野生生物</t>
  </si>
  <si>
    <t>D5-1</t>
  </si>
  <si>
    <t>D5-2</t>
  </si>
  <si>
    <t>D5-3</t>
  </si>
  <si>
    <t>D5-4</t>
  </si>
  <si>
    <t>D5-5</t>
  </si>
  <si>
    <t>D5-6</t>
  </si>
  <si>
    <t>気象観測</t>
  </si>
  <si>
    <t>D6-1</t>
  </si>
  <si>
    <t>D6-2</t>
  </si>
  <si>
    <t>D6-3</t>
  </si>
  <si>
    <t>D6-4</t>
  </si>
  <si>
    <t>D6-5</t>
  </si>
  <si>
    <t>D6-6</t>
  </si>
  <si>
    <t>天体宇宙</t>
  </si>
  <si>
    <t>D7-1</t>
  </si>
  <si>
    <t>D7-2</t>
  </si>
  <si>
    <t>D7-3</t>
  </si>
  <si>
    <t>D7-4</t>
  </si>
  <si>
    <t>D7-5</t>
  </si>
  <si>
    <t>D7-6</t>
  </si>
  <si>
    <t xml:space="preserve">E　スカウト技能
　　　キャンピング </t>
    <phoneticPr fontId="2"/>
  </si>
  <si>
    <t>キャンプ企画</t>
  </si>
  <si>
    <t>E1-1</t>
  </si>
  <si>
    <t>E1-2</t>
  </si>
  <si>
    <t>E1-3</t>
  </si>
  <si>
    <t>E1-4</t>
  </si>
  <si>
    <t>E1-5</t>
  </si>
  <si>
    <t>E1-6</t>
  </si>
  <si>
    <t>野外料理</t>
  </si>
  <si>
    <t>E2-1</t>
  </si>
  <si>
    <t>E2-2</t>
  </si>
  <si>
    <t>E2-3</t>
  </si>
  <si>
    <t>E2-4</t>
  </si>
  <si>
    <t>E2-5</t>
  </si>
  <si>
    <t>E2-6</t>
  </si>
  <si>
    <t>⑤</t>
  </si>
  <si>
    <t>キャンプクラフト</t>
  </si>
  <si>
    <t>E3-1</t>
  </si>
  <si>
    <t>E3-2</t>
  </si>
  <si>
    <t>E3-3</t>
  </si>
  <si>
    <t>E3-4</t>
  </si>
  <si>
    <t>E3-5</t>
  </si>
  <si>
    <t>E3-6</t>
  </si>
  <si>
    <t>燃料</t>
  </si>
  <si>
    <t>E4-1</t>
  </si>
  <si>
    <t>E4-2</t>
  </si>
  <si>
    <t>E4-3</t>
  </si>
  <si>
    <t>E4-4</t>
  </si>
  <si>
    <t>E4-5</t>
  </si>
  <si>
    <t>E4-6</t>
  </si>
  <si>
    <t>ロープ結び</t>
  </si>
  <si>
    <t>E5-1</t>
  </si>
  <si>
    <t>E5-2</t>
  </si>
  <si>
    <t>E5-3</t>
  </si>
  <si>
    <t>E5-4</t>
  </si>
  <si>
    <t>E5-5</t>
  </si>
  <si>
    <t>E5-6</t>
  </si>
  <si>
    <t>　</t>
  </si>
  <si>
    <t>たき火</t>
  </si>
  <si>
    <t>E6-1</t>
  </si>
  <si>
    <t>E6-2</t>
  </si>
  <si>
    <t>E6-3</t>
  </si>
  <si>
    <t>E6-4</t>
  </si>
  <si>
    <t>E6-5</t>
  </si>
  <si>
    <t>E6-6</t>
  </si>
  <si>
    <t>キャンプマネジメント</t>
  </si>
  <si>
    <t>E7-1</t>
  </si>
  <si>
    <t>E7-2</t>
  </si>
  <si>
    <t>E7-3</t>
  </si>
  <si>
    <t>E7-4</t>
  </si>
  <si>
    <t>E7-5</t>
  </si>
  <si>
    <t>E7-6</t>
  </si>
  <si>
    <t xml:space="preserve">F　スカウト技能 
　　　冒険 </t>
    <phoneticPr fontId="2"/>
  </si>
  <si>
    <t>食料</t>
  </si>
  <si>
    <t>F1-1</t>
  </si>
  <si>
    <t>F1-2</t>
  </si>
  <si>
    <t>F1-3</t>
  </si>
  <si>
    <t>F1-4</t>
  </si>
  <si>
    <t>F1-5</t>
  </si>
  <si>
    <t>F1-6</t>
  </si>
  <si>
    <t>キャンプファイヤ</t>
  </si>
  <si>
    <t>F2-1</t>
  </si>
  <si>
    <t>F2-2</t>
  </si>
  <si>
    <t>F2-3</t>
  </si>
  <si>
    <t>F2-4</t>
  </si>
  <si>
    <t>F2-5</t>
  </si>
  <si>
    <t>F2-6</t>
  </si>
  <si>
    <t>サバイバル</t>
  </si>
  <si>
    <t>F3-1</t>
  </si>
  <si>
    <t>F3-2</t>
  </si>
  <si>
    <t>F3-3</t>
  </si>
  <si>
    <t>F3-4</t>
  </si>
  <si>
    <t>F3-5</t>
  </si>
  <si>
    <t>F3-6</t>
  </si>
  <si>
    <t>フィシング</t>
  </si>
  <si>
    <t>F4-1</t>
  </si>
  <si>
    <t>F4-2</t>
  </si>
  <si>
    <t>F4-3</t>
  </si>
  <si>
    <t>F4-4</t>
  </si>
  <si>
    <t>F4-5</t>
  </si>
  <si>
    <t>F4-6</t>
  </si>
  <si>
    <t>パイオニアリング</t>
  </si>
  <si>
    <t>F5-1</t>
  </si>
  <si>
    <t>F5-2</t>
  </si>
  <si>
    <t>F5-3</t>
  </si>
  <si>
    <t>F5-4</t>
  </si>
  <si>
    <t>F5-5</t>
  </si>
  <si>
    <t>F5-6</t>
  </si>
  <si>
    <t>ウォーターアドベンチャー</t>
  </si>
  <si>
    <t>F6-1</t>
  </si>
  <si>
    <t>F6-2</t>
  </si>
  <si>
    <t>F6-3</t>
  </si>
  <si>
    <t>F6-4</t>
  </si>
  <si>
    <t>F6-5</t>
  </si>
  <si>
    <t>F6-6</t>
  </si>
  <si>
    <t>スカウトソング</t>
  </si>
  <si>
    <t>F7-1</t>
  </si>
  <si>
    <t>F7-2</t>
  </si>
  <si>
    <t>F7-3</t>
  </si>
  <si>
    <t>F7-4</t>
  </si>
  <si>
    <t>F7-5</t>
  </si>
  <si>
    <t>F7-6</t>
  </si>
  <si>
    <t>G　社会生活</t>
  </si>
  <si>
    <t>自然愛護</t>
    <phoneticPr fontId="2"/>
  </si>
  <si>
    <t>G1-1</t>
  </si>
  <si>
    <t>G1-2</t>
  </si>
  <si>
    <t>G1-3</t>
  </si>
  <si>
    <t>G1-4</t>
  </si>
  <si>
    <t>G1-5</t>
  </si>
  <si>
    <t>G1-6</t>
  </si>
  <si>
    <t>デンコーチ</t>
    <phoneticPr fontId="2"/>
  </si>
  <si>
    <t>G2-1</t>
  </si>
  <si>
    <t>G2-2</t>
  </si>
  <si>
    <t>G2-3</t>
  </si>
  <si>
    <t>G2-4</t>
  </si>
  <si>
    <t>G2-5</t>
  </si>
  <si>
    <t>G2-6</t>
  </si>
  <si>
    <t>A9_MASTER</t>
    <phoneticPr fontId="2"/>
  </si>
  <si>
    <t>近隣奉仕</t>
  </si>
  <si>
    <t>G3-1</t>
  </si>
  <si>
    <t>G3-2</t>
  </si>
  <si>
    <t>G3-3</t>
  </si>
  <si>
    <t>G3-4</t>
  </si>
  <si>
    <t>G3-5</t>
  </si>
  <si>
    <t>G3-6</t>
  </si>
  <si>
    <t>環境保護</t>
  </si>
  <si>
    <t>G4-1</t>
  </si>
  <si>
    <t>G4-2</t>
  </si>
  <si>
    <t>G4-3</t>
  </si>
  <si>
    <t>G4-4</t>
  </si>
  <si>
    <t>G4-5</t>
  </si>
  <si>
    <t>G4-6</t>
  </si>
  <si>
    <t>伝統工芸</t>
  </si>
  <si>
    <t>G5-1</t>
  </si>
  <si>
    <t>G5-2</t>
  </si>
  <si>
    <t>G5-3</t>
  </si>
  <si>
    <t>G5-4</t>
  </si>
  <si>
    <t>G5-5</t>
  </si>
  <si>
    <t>G5-6</t>
  </si>
  <si>
    <t>防災</t>
  </si>
  <si>
    <t>G6-1</t>
  </si>
  <si>
    <t>G6-2</t>
  </si>
  <si>
    <t>G6-3</t>
  </si>
  <si>
    <t>G6-4</t>
  </si>
  <si>
    <t>G6-5</t>
  </si>
  <si>
    <t>G6-6</t>
  </si>
  <si>
    <t>リサイクル</t>
  </si>
  <si>
    <t>G7-1</t>
  </si>
  <si>
    <t>G7-2</t>
  </si>
  <si>
    <t>G7-3</t>
  </si>
  <si>
    <t>G7-4</t>
  </si>
  <si>
    <t>G7-5</t>
  </si>
  <si>
    <t>G7-6</t>
  </si>
  <si>
    <t>G8-1</t>
  </si>
  <si>
    <t>G8-2</t>
  </si>
  <si>
    <t>G8-3</t>
  </si>
  <si>
    <t>G8-4</t>
  </si>
  <si>
    <t>G8-5</t>
  </si>
  <si>
    <t>G8-6</t>
  </si>
  <si>
    <t>⑷-②</t>
    <phoneticPr fontId="2"/>
  </si>
  <si>
    <t>E7-1 ＆ E7-2 ＆ F1-4（追記）</t>
    <rPh sb="19" eb="21">
      <t>ツイキ</t>
    </rPh>
    <phoneticPr fontId="2"/>
  </si>
  <si>
    <t>C２-２</t>
  </si>
  <si>
    <t>D２-1</t>
  </si>
  <si>
    <t>E２-２</t>
  </si>
  <si>
    <t>D２-２</t>
  </si>
  <si>
    <t>B1-２</t>
  </si>
  <si>
    <t>B２-３（追記）</t>
    <rPh sb="5" eb="7">
      <t>ツイキ</t>
    </rPh>
    <phoneticPr fontId="2"/>
  </si>
  <si>
    <t>C２-３</t>
  </si>
  <si>
    <t>E２-３</t>
  </si>
  <si>
    <t>E３-３</t>
  </si>
  <si>
    <t>D1-３</t>
  </si>
  <si>
    <t>D３-1</t>
  </si>
  <si>
    <t>G２_T/B or G３_T/B</t>
  </si>
  <si>
    <t>信仰奨励章-３</t>
    <rPh sb="0" eb="2">
      <t>シンコウ</t>
    </rPh>
    <rPh sb="2" eb="4">
      <t>ショウレイ</t>
    </rPh>
    <rPh sb="4" eb="5">
      <t>ショウ</t>
    </rPh>
    <phoneticPr fontId="2"/>
  </si>
  <si>
    <t>D２-３</t>
  </si>
  <si>
    <t>A４-３</t>
  </si>
  <si>
    <t>C２-４</t>
  </si>
  <si>
    <t>２級1-４</t>
    <rPh sb="1" eb="2">
      <t>キュウ</t>
    </rPh>
    <phoneticPr fontId="2"/>
  </si>
  <si>
    <t>D２-４</t>
  </si>
  <si>
    <t>D３-４</t>
  </si>
  <si>
    <t>B３-２ or B４_T/B</t>
  </si>
  <si>
    <t>B４-1 or B４-３</t>
  </si>
  <si>
    <t>E３-４</t>
  </si>
  <si>
    <t>E４-1</t>
  </si>
  <si>
    <t>1級1-４</t>
    <rPh sb="1" eb="2">
      <t>キュウ</t>
    </rPh>
    <phoneticPr fontId="2"/>
  </si>
  <si>
    <t>F３-４</t>
  </si>
  <si>
    <t>D４-３</t>
  </si>
  <si>
    <t>信仰奨励章-４</t>
    <rPh sb="0" eb="2">
      <t>シンコウ</t>
    </rPh>
    <rPh sb="2" eb="4">
      <t>ショウレイ</t>
    </rPh>
    <rPh sb="4" eb="5">
      <t>ショウ</t>
    </rPh>
    <phoneticPr fontId="2"/>
  </si>
  <si>
    <t>B５-２</t>
  </si>
  <si>
    <t>B５-３</t>
  </si>
  <si>
    <t>C２-５</t>
  </si>
  <si>
    <t>E５-1 &amp; E５-３</t>
  </si>
  <si>
    <t>B５-1</t>
  </si>
  <si>
    <t>B５-４</t>
  </si>
  <si>
    <t>D３-５</t>
  </si>
  <si>
    <t>D５-３</t>
  </si>
  <si>
    <t>D２-５</t>
  </si>
  <si>
    <t>G３-５</t>
  </si>
  <si>
    <t>A６-1</t>
  </si>
  <si>
    <t>E６_MASTER</t>
  </si>
  <si>
    <t>D２-６</t>
  </si>
  <si>
    <t>A６-４</t>
  </si>
  <si>
    <t>E５-２ &amp; E５-５ &amp; E５-６ &amp; F５-1 &amp; F５-３</t>
  </si>
  <si>
    <t>D３-２ or D３-６</t>
  </si>
  <si>
    <t>A8-６</t>
  </si>
  <si>
    <t>A６-５</t>
  </si>
  <si>
    <t>D１-１（追記）</t>
    <rPh sb="5" eb="7">
      <t>ツイキ</t>
    </rPh>
    <phoneticPr fontId="2"/>
  </si>
  <si>
    <t>⑥</t>
    <phoneticPr fontId="2"/>
  </si>
  <si>
    <t>信仰奨励章-5（削除）</t>
  </si>
  <si>
    <t>⑴-⑥</t>
    <phoneticPr fontId="2"/>
  </si>
  <si>
    <t>⑴-⑤</t>
    <phoneticPr fontId="2"/>
  </si>
  <si>
    <t>1.野営章</t>
    <rPh sb="2" eb="4">
      <t>ヤエイ</t>
    </rPh>
    <rPh sb="4" eb="5">
      <t>ショウ</t>
    </rPh>
    <phoneticPr fontId="2"/>
  </si>
  <si>
    <t>旧・野営章取得はそのまま移行</t>
    <rPh sb="0" eb="1">
      <t>キュウ</t>
    </rPh>
    <rPh sb="2" eb="4">
      <t>ヤエイ</t>
    </rPh>
    <rPh sb="4" eb="5">
      <t>ショウ</t>
    </rPh>
    <rPh sb="5" eb="7">
      <t>シュトク</t>
    </rPh>
    <rPh sb="12" eb="14">
      <t>イコウ</t>
    </rPh>
    <phoneticPr fontId="2"/>
  </si>
  <si>
    <t>2.野営管理章</t>
    <rPh sb="2" eb="4">
      <t>ヤエイ</t>
    </rPh>
    <rPh sb="4" eb="6">
      <t>カンリ</t>
    </rPh>
    <rPh sb="6" eb="7">
      <t>ショウ</t>
    </rPh>
    <phoneticPr fontId="2"/>
  </si>
  <si>
    <t>旧・野営管理章取得はそのまま移行</t>
    <rPh sb="0" eb="1">
      <t>キュウ</t>
    </rPh>
    <rPh sb="2" eb="4">
      <t>ヤエイ</t>
    </rPh>
    <rPh sb="4" eb="6">
      <t>カンリ</t>
    </rPh>
    <rPh sb="6" eb="7">
      <t>ショウ</t>
    </rPh>
    <rPh sb="7" eb="9">
      <t>シュトク</t>
    </rPh>
    <rPh sb="14" eb="16">
      <t>イコウ</t>
    </rPh>
    <phoneticPr fontId="2"/>
  </si>
  <si>
    <t>3.救急章</t>
    <rPh sb="2" eb="4">
      <t>キュウキュウ</t>
    </rPh>
    <rPh sb="4" eb="5">
      <t>ショウ</t>
    </rPh>
    <phoneticPr fontId="2"/>
  </si>
  <si>
    <t>旧・救急章取得はそのまま移行</t>
    <rPh sb="0" eb="1">
      <t>キュウ</t>
    </rPh>
    <rPh sb="2" eb="4">
      <t>キュウキュウ</t>
    </rPh>
    <rPh sb="4" eb="5">
      <t>ショウ</t>
    </rPh>
    <rPh sb="5" eb="7">
      <t>シュトク</t>
    </rPh>
    <rPh sb="12" eb="14">
      <t>イコウ</t>
    </rPh>
    <phoneticPr fontId="2"/>
  </si>
  <si>
    <t>4.野外炊事章</t>
    <rPh sb="2" eb="4">
      <t>ヤガイ</t>
    </rPh>
    <rPh sb="4" eb="6">
      <t>スイジ</t>
    </rPh>
    <rPh sb="6" eb="7">
      <t>ショウ</t>
    </rPh>
    <phoneticPr fontId="2"/>
  </si>
  <si>
    <t>旧・炊事章取得はそのまま移行</t>
    <rPh sb="0" eb="1">
      <t>キュウ</t>
    </rPh>
    <rPh sb="2" eb="4">
      <t>スイジ</t>
    </rPh>
    <rPh sb="4" eb="5">
      <t>ショウ</t>
    </rPh>
    <rPh sb="5" eb="7">
      <t>シュトク</t>
    </rPh>
    <rPh sb="12" eb="14">
      <t>イコウ</t>
    </rPh>
    <phoneticPr fontId="2"/>
  </si>
  <si>
    <t>5.公民章</t>
    <rPh sb="2" eb="4">
      <t>コウミン</t>
    </rPh>
    <rPh sb="4" eb="5">
      <t>ショウ</t>
    </rPh>
    <phoneticPr fontId="2"/>
  </si>
  <si>
    <t>A3_T/B &amp; A4_T/B or A4_MASTER</t>
    <phoneticPr fontId="2"/>
  </si>
  <si>
    <t>6.パイオニアリング章</t>
    <rPh sb="10" eb="11">
      <t>ショウ</t>
    </rPh>
    <phoneticPr fontId="2"/>
  </si>
  <si>
    <t>F5_MASTER</t>
    <phoneticPr fontId="2"/>
  </si>
  <si>
    <t>7.リーダーシップ章</t>
    <rPh sb="9" eb="10">
      <t>ショウ</t>
    </rPh>
    <phoneticPr fontId="2"/>
  </si>
  <si>
    <t>A9_MASTER</t>
    <phoneticPr fontId="2"/>
  </si>
  <si>
    <t>8.ハイキング章</t>
    <rPh sb="7" eb="8">
      <t>ショウ</t>
    </rPh>
    <phoneticPr fontId="2"/>
  </si>
  <si>
    <t>⑴パトローリングの正しい方法と、その意味を説明する。</t>
  </si>
  <si>
    <t>C1-2</t>
    <phoneticPr fontId="2"/>
  </si>
  <si>
    <t>⑵ハイキングの装備携行品一覧表を作成する。</t>
  </si>
  <si>
    <t>C1-4</t>
    <phoneticPr fontId="2"/>
  </si>
  <si>
    <t>⑷地球にやさしい野外活動をするために、ハイキングで何ができるかを説明できる。（アウトドアコード）</t>
  </si>
  <si>
    <t>G1-1</t>
    <phoneticPr fontId="2"/>
  </si>
  <si>
    <t>⑸道に迷ったときの対処の方法を説明できる。</t>
  </si>
  <si>
    <t>2級1-1</t>
    <rPh sb="1" eb="2">
      <t>キュウ</t>
    </rPh>
    <phoneticPr fontId="2"/>
  </si>
  <si>
    <t>⑹パトローリング隊形を使い、野帳を記録するハイキングを実施し報告する。</t>
  </si>
  <si>
    <t>C3-2</t>
    <phoneticPr fontId="2"/>
  </si>
  <si>
    <t>⑻自然環境を利用した天気の予測ができる。</t>
  </si>
  <si>
    <t>D6-3 or D6-6</t>
    <phoneticPr fontId="2"/>
  </si>
  <si>
    <t>9.通信章</t>
    <rPh sb="2" eb="4">
      <t>ツウシン</t>
    </rPh>
    <rPh sb="4" eb="5">
      <t>ショウ</t>
    </rPh>
    <phoneticPr fontId="2"/>
  </si>
  <si>
    <t>D3_MASTER</t>
    <phoneticPr fontId="2"/>
  </si>
  <si>
    <t>10.計測章</t>
    <rPh sb="3" eb="5">
      <t>ケイソク</t>
    </rPh>
    <rPh sb="5" eb="6">
      <t>ショウ</t>
    </rPh>
    <phoneticPr fontId="2"/>
  </si>
  <si>
    <t>D2-MASTER</t>
    <phoneticPr fontId="2"/>
  </si>
  <si>
    <t>11.観察章</t>
    <rPh sb="3" eb="5">
      <t>カンサツ</t>
    </rPh>
    <rPh sb="5" eb="6">
      <t>ショウ</t>
    </rPh>
    <phoneticPr fontId="2"/>
  </si>
  <si>
    <t>D1_MASTER</t>
    <phoneticPr fontId="2"/>
  </si>
  <si>
    <t>12.スカウトソング章</t>
    <rPh sb="10" eb="11">
      <t>ショウ</t>
    </rPh>
    <phoneticPr fontId="2"/>
  </si>
  <si>
    <t>F7_MASTER</t>
    <phoneticPr fontId="2"/>
  </si>
  <si>
    <t>　技能章_読み替え表</t>
    <rPh sb="1" eb="3">
      <t>ギノウ</t>
    </rPh>
    <rPh sb="3" eb="4">
      <t>ショウ</t>
    </rPh>
    <rPh sb="5" eb="6">
      <t>ヨ</t>
    </rPh>
    <rPh sb="7" eb="8">
      <t>カ</t>
    </rPh>
    <rPh sb="9" eb="10">
      <t>ヒョウ</t>
    </rPh>
    <phoneticPr fontId="2"/>
  </si>
  <si>
    <t>⑻</t>
  </si>
  <si>
    <t>ア</t>
    <phoneticPr fontId="2"/>
  </si>
  <si>
    <t>◆技能章　読み替え◆</t>
    <phoneticPr fontId="2"/>
  </si>
  <si>
    <t>ターゲット
バッチ</t>
    <phoneticPr fontId="2"/>
  </si>
  <si>
    <t>マスター
バッチ</t>
    <phoneticPr fontId="2"/>
  </si>
  <si>
    <t>済</t>
    <phoneticPr fontId="2"/>
  </si>
  <si>
    <t>ガイド</t>
    <phoneticPr fontId="2"/>
  </si>
  <si>
    <t>２級</t>
  </si>
  <si>
    <t>水道橋第5団</t>
    <rPh sb="0" eb="3">
      <t>スイドウバシ</t>
    </rPh>
    <rPh sb="3" eb="4">
      <t>ダイ</t>
    </rPh>
    <rPh sb="5" eb="6">
      <t>ダン</t>
    </rPh>
    <phoneticPr fontId="2"/>
  </si>
  <si>
    <t>かっこう班</t>
    <rPh sb="4" eb="5">
      <t>ハン</t>
    </rPh>
    <phoneticPr fontId="2"/>
  </si>
  <si>
    <t>水道橋　太郎</t>
    <rPh sb="0" eb="3">
      <t>スイドウバシ</t>
    </rPh>
    <rPh sb="4" eb="6">
      <t>タロウ</t>
    </rPh>
    <phoneticPr fontId="2"/>
  </si>
  <si>
    <t>◆現行課程　履修状況入力◆</t>
    <rPh sb="1" eb="3">
      <t>ゲンコウ</t>
    </rPh>
    <rPh sb="6" eb="8">
      <t>リシュウ</t>
    </rPh>
    <phoneticPr fontId="2"/>
  </si>
  <si>
    <t>◆新課程　読み替え◆</t>
    <phoneticPr fontId="2"/>
  </si>
  <si>
    <r>
      <rPr>
        <b/>
        <sz val="12"/>
        <color theme="1"/>
        <rFont val="Meiryo UI"/>
        <family val="3"/>
        <charset val="128"/>
      </rPr>
      <t xml:space="preserve">【入力表の使い方】
</t>
    </r>
    <r>
      <rPr>
        <sz val="12"/>
        <color theme="1"/>
        <rFont val="Meiryo UI"/>
        <family val="3"/>
        <charset val="128"/>
      </rPr>
      <t>・入力は、「黄色」で色づけされた箇所だけです。入力すると、「ピンク」で色づけされた読み替えエリアに表示されます。
・スカウトごとにシートまたはファイルを作成し、スカウトハンドブックを元に読み替え作業を行います。
・別紙「進級課目読み替え表」も合わせて、ご活用ください。</t>
    </r>
    <rPh sb="1" eb="3">
      <t>ニュウリョク</t>
    </rPh>
    <rPh sb="3" eb="4">
      <t>ヒョウ</t>
    </rPh>
    <rPh sb="5" eb="6">
      <t>ツカ</t>
    </rPh>
    <rPh sb="7" eb="8">
      <t>カタ</t>
    </rPh>
    <rPh sb="11" eb="13">
      <t>ニュウリョク</t>
    </rPh>
    <rPh sb="16" eb="18">
      <t>キイロ</t>
    </rPh>
    <rPh sb="20" eb="21">
      <t>イロ</t>
    </rPh>
    <rPh sb="33" eb="35">
      <t>ニュウリョク</t>
    </rPh>
    <rPh sb="45" eb="46">
      <t>イロ</t>
    </rPh>
    <rPh sb="51" eb="52">
      <t>ヨ</t>
    </rPh>
    <rPh sb="53" eb="54">
      <t>カ</t>
    </rPh>
    <rPh sb="59" eb="61">
      <t>ヒョウジ</t>
    </rPh>
    <rPh sb="86" eb="88">
      <t>サクセイ</t>
    </rPh>
    <rPh sb="101" eb="102">
      <t>モト</t>
    </rPh>
    <rPh sb="103" eb="104">
      <t>ヨ</t>
    </rPh>
    <rPh sb="105" eb="106">
      <t>カ</t>
    </rPh>
    <rPh sb="107" eb="109">
      <t>サギョウ</t>
    </rPh>
    <rPh sb="110" eb="111">
      <t>オコナ</t>
    </rPh>
    <rPh sb="117" eb="119">
      <t>ベッシ</t>
    </rPh>
    <rPh sb="120" eb="122">
      <t>シンキュウ</t>
    </rPh>
    <rPh sb="122" eb="124">
      <t>カモク</t>
    </rPh>
    <rPh sb="124" eb="125">
      <t>ヨ</t>
    </rPh>
    <rPh sb="126" eb="127">
      <t>カ</t>
    </rPh>
    <rPh sb="128" eb="129">
      <t>ヒョウ</t>
    </rPh>
    <rPh sb="131" eb="132">
      <t>ア</t>
    </rPh>
    <rPh sb="137" eb="139">
      <t>カツヨウ</t>
    </rPh>
    <phoneticPr fontId="2"/>
  </si>
  <si>
    <t>履修状況</t>
    <rPh sb="0" eb="2">
      <t>リシュウ</t>
    </rPh>
    <phoneticPr fontId="2"/>
  </si>
  <si>
    <t>済</t>
    <phoneticPr fontId="2"/>
  </si>
  <si>
    <t>　　</t>
  </si>
  <si>
    <t>Ver.20171110</t>
    <phoneticPr fontId="2"/>
  </si>
</sst>
</file>

<file path=xl/styles.xml><?xml version="1.0" encoding="utf-8"?>
<styleSheet xmlns="http://schemas.openxmlformats.org/spreadsheetml/2006/main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i/>
      <sz val="14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i/>
      <sz val="14"/>
      <color rgb="FFFFFF00"/>
      <name val="Meiryo UI"/>
      <family val="3"/>
      <charset val="128"/>
    </font>
    <font>
      <b/>
      <sz val="14"/>
      <color rgb="FFFFFF00"/>
      <name val="Meiryo UI"/>
      <family val="3"/>
      <charset val="128"/>
    </font>
    <font>
      <sz val="14"/>
      <color rgb="FFFFFF00"/>
      <name val="Meiryo UI"/>
      <family val="3"/>
      <charset val="128"/>
    </font>
    <font>
      <i/>
      <sz val="14"/>
      <name val="Meiryo UI"/>
      <family val="3"/>
      <charset val="128"/>
    </font>
    <font>
      <i/>
      <strike/>
      <sz val="14"/>
      <name val="Meiryo UI"/>
      <family val="3"/>
      <charset val="128"/>
    </font>
    <font>
      <i/>
      <sz val="14"/>
      <color rgb="FFFFFF0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8"/>
      <color indexed="81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DashDotDot">
        <color theme="0" tint="-0.499984740745262"/>
      </left>
      <right/>
      <top style="mediumDashDotDot">
        <color theme="0" tint="-0.499984740745262"/>
      </top>
      <bottom/>
      <diagonal/>
    </border>
    <border>
      <left/>
      <right/>
      <top style="mediumDashDotDot">
        <color theme="0" tint="-0.499984740745262"/>
      </top>
      <bottom/>
      <diagonal/>
    </border>
    <border>
      <left/>
      <right style="mediumDashDotDot">
        <color theme="0" tint="-0.499984740745262"/>
      </right>
      <top style="mediumDashDotDot">
        <color theme="0" tint="-0.499984740745262"/>
      </top>
      <bottom/>
      <diagonal/>
    </border>
    <border>
      <left style="mediumDashDotDot">
        <color theme="0" tint="-0.499984740745262"/>
      </left>
      <right/>
      <top/>
      <bottom/>
      <diagonal/>
    </border>
    <border>
      <left/>
      <right style="mediumDashDotDot">
        <color theme="0" tint="-0.499984740745262"/>
      </right>
      <top/>
      <bottom/>
      <diagonal/>
    </border>
    <border>
      <left style="mediumDashDotDot">
        <color theme="0" tint="-0.499984740745262"/>
      </left>
      <right/>
      <top/>
      <bottom style="mediumDashDotDot">
        <color theme="0" tint="-0.499984740745262"/>
      </bottom>
      <diagonal/>
    </border>
    <border>
      <left/>
      <right/>
      <top/>
      <bottom style="mediumDashDotDot">
        <color theme="0" tint="-0.499984740745262"/>
      </bottom>
      <diagonal/>
    </border>
    <border>
      <left/>
      <right style="mediumDashDotDot">
        <color theme="0" tint="-0.499984740745262"/>
      </right>
      <top/>
      <bottom style="mediumDashDotDot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14" fontId="24" fillId="5" borderId="12" xfId="0" applyNumberFormat="1" applyFont="1" applyFill="1" applyBorder="1" applyAlignment="1" applyProtection="1">
      <alignment horizontal="center" vertical="center"/>
      <protection locked="0"/>
    </xf>
    <xf numFmtId="14" fontId="24" fillId="5" borderId="14" xfId="0" applyNumberFormat="1" applyFont="1" applyFill="1" applyBorder="1" applyAlignment="1" applyProtection="1">
      <alignment horizontal="center" vertical="center"/>
      <protection locked="0"/>
    </xf>
    <xf numFmtId="14" fontId="3" fillId="5" borderId="14" xfId="0" applyNumberFormat="1" applyFont="1" applyFill="1" applyBorder="1" applyAlignment="1" applyProtection="1">
      <alignment horizontal="center" vertical="center"/>
      <protection locked="0"/>
    </xf>
    <xf numFmtId="14" fontId="24" fillId="5" borderId="16" xfId="0" applyNumberFormat="1" applyFont="1" applyFill="1" applyBorder="1" applyAlignment="1" applyProtection="1">
      <alignment horizontal="center" vertical="center"/>
      <protection locked="0"/>
    </xf>
    <xf numFmtId="14" fontId="3" fillId="5" borderId="16" xfId="0" applyNumberFormat="1" applyFont="1" applyFill="1" applyBorder="1" applyAlignment="1" applyProtection="1">
      <alignment horizontal="center" vertical="center"/>
      <protection locked="0"/>
    </xf>
    <xf numFmtId="14" fontId="24" fillId="5" borderId="20" xfId="0" applyNumberFormat="1" applyFont="1" applyFill="1" applyBorder="1" applyAlignment="1" applyProtection="1">
      <alignment horizontal="center" vertical="center"/>
      <protection locked="0"/>
    </xf>
    <xf numFmtId="14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25" fillId="5" borderId="10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left" vertical="center"/>
    </xf>
    <xf numFmtId="0" fontId="24" fillId="6" borderId="4" xfId="0" applyFont="1" applyFill="1" applyBorder="1" applyAlignment="1" applyProtection="1">
      <alignment vertical="center"/>
    </xf>
    <xf numFmtId="0" fontId="26" fillId="6" borderId="4" xfId="0" applyFont="1" applyFill="1" applyBorder="1" applyAlignment="1" applyProtection="1">
      <alignment horizontal="left" vertical="center"/>
    </xf>
    <xf numFmtId="0" fontId="26" fillId="6" borderId="11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center" vertical="center"/>
    </xf>
    <xf numFmtId="0" fontId="1" fillId="4" borderId="21" xfId="0" applyFont="1" applyFill="1" applyBorder="1" applyProtection="1">
      <alignment vertical="center"/>
    </xf>
    <xf numFmtId="0" fontId="1" fillId="4" borderId="22" xfId="0" applyFont="1" applyFill="1" applyBorder="1" applyProtection="1">
      <alignment vertical="center"/>
    </xf>
    <xf numFmtId="0" fontId="1" fillId="4" borderId="22" xfId="0" applyFont="1" applyFill="1" applyBorder="1" applyAlignment="1" applyProtection="1">
      <alignment horizontal="center" vertical="center"/>
    </xf>
    <xf numFmtId="0" fontId="1" fillId="4" borderId="23" xfId="0" applyFont="1" applyFill="1" applyBorder="1" applyProtection="1">
      <alignment vertical="center"/>
    </xf>
    <xf numFmtId="0" fontId="26" fillId="6" borderId="11" xfId="0" quotePrefix="1" applyFont="1" applyFill="1" applyBorder="1" applyAlignment="1" applyProtection="1">
      <alignment horizontal="center" vertical="center"/>
    </xf>
    <xf numFmtId="0" fontId="26" fillId="6" borderId="13" xfId="0" quotePrefix="1" applyFont="1" applyFill="1" applyBorder="1" applyAlignment="1" applyProtection="1">
      <alignment horizontal="center" vertical="center"/>
    </xf>
    <xf numFmtId="0" fontId="1" fillId="4" borderId="24" xfId="0" applyFont="1" applyFill="1" applyBorder="1" applyProtection="1">
      <alignment vertical="center"/>
    </xf>
    <xf numFmtId="0" fontId="9" fillId="4" borderId="25" xfId="0" applyFont="1" applyFill="1" applyBorder="1" applyAlignment="1" applyProtection="1">
      <alignment horizontal="center" vertical="center"/>
    </xf>
    <xf numFmtId="0" fontId="11" fillId="10" borderId="11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4" borderId="0" xfId="0" applyFont="1" applyFill="1" applyBorder="1" applyProtection="1">
      <alignment vertical="center"/>
    </xf>
    <xf numFmtId="0" fontId="1" fillId="4" borderId="0" xfId="0" applyFont="1" applyFill="1" applyBorder="1" applyAlignment="1" applyProtection="1">
      <alignment horizontal="center" vertical="center"/>
    </xf>
    <xf numFmtId="0" fontId="1" fillId="4" borderId="25" xfId="0" applyFont="1" applyFill="1" applyBorder="1" applyProtection="1">
      <alignment vertical="center"/>
    </xf>
    <xf numFmtId="0" fontId="3" fillId="0" borderId="4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/>
    </xf>
    <xf numFmtId="0" fontId="25" fillId="0" borderId="4" xfId="0" applyFont="1" applyBorder="1" applyAlignment="1" applyProtection="1">
      <alignment horizontal="center" vertical="center"/>
    </xf>
    <xf numFmtId="0" fontId="24" fillId="7" borderId="4" xfId="0" applyFont="1" applyFill="1" applyBorder="1" applyAlignment="1" applyProtection="1">
      <alignment horizontal="center" vertical="center" wrapText="1"/>
    </xf>
    <xf numFmtId="0" fontId="28" fillId="6" borderId="10" xfId="0" applyFont="1" applyFill="1" applyBorder="1" applyAlignment="1" applyProtection="1">
      <alignment horizontal="left" vertical="center"/>
    </xf>
    <xf numFmtId="0" fontId="26" fillId="6" borderId="13" xfId="0" applyFont="1" applyFill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24" fillId="0" borderId="10" xfId="0" applyFont="1" applyBorder="1" applyProtection="1">
      <alignment vertical="center"/>
    </xf>
    <xf numFmtId="0" fontId="26" fillId="0" borderId="11" xfId="0" applyFont="1" applyBorder="1" applyProtection="1">
      <alignment vertical="center"/>
    </xf>
    <xf numFmtId="0" fontId="26" fillId="0" borderId="4" xfId="0" applyFont="1" applyBorder="1" applyAlignment="1" applyProtection="1">
      <alignment horizontal="center" vertical="center"/>
    </xf>
    <xf numFmtId="0" fontId="26" fillId="8" borderId="4" xfId="0" applyFont="1" applyFill="1" applyBorder="1" applyAlignment="1" applyProtection="1">
      <alignment horizontal="center" vertical="center"/>
    </xf>
    <xf numFmtId="14" fontId="10" fillId="2" borderId="4" xfId="0" applyNumberFormat="1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horizontal="center" vertical="center"/>
    </xf>
    <xf numFmtId="0" fontId="4" fillId="4" borderId="25" xfId="0" applyFont="1" applyFill="1" applyBorder="1" applyProtection="1">
      <alignment vertical="center"/>
    </xf>
    <xf numFmtId="0" fontId="11" fillId="2" borderId="11" xfId="0" applyFont="1" applyFill="1" applyBorder="1" applyProtection="1">
      <alignment vertical="center"/>
    </xf>
    <xf numFmtId="0" fontId="4" fillId="2" borderId="11" xfId="0" applyFont="1" applyFill="1" applyBorder="1" applyProtection="1">
      <alignment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11" fillId="0" borderId="11" xfId="0" applyFont="1" applyBorder="1" applyProtection="1">
      <alignment vertical="center"/>
    </xf>
    <xf numFmtId="0" fontId="11" fillId="0" borderId="19" xfId="0" applyFont="1" applyBorder="1" applyProtection="1">
      <alignment vertical="center"/>
    </xf>
    <xf numFmtId="0" fontId="19" fillId="0" borderId="19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20" fillId="0" borderId="0" xfId="0" applyFont="1" applyBorder="1" applyAlignment="1" applyProtection="1">
      <alignment horizontal="left" vertical="center"/>
    </xf>
    <xf numFmtId="0" fontId="1" fillId="0" borderId="0" xfId="0" applyFont="1" applyBorder="1" applyProtection="1">
      <alignment vertical="center"/>
    </xf>
    <xf numFmtId="0" fontId="26" fillId="6" borderId="1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26" fillId="0" borderId="15" xfId="0" applyFont="1" applyBorder="1" applyProtection="1">
      <alignment vertical="center"/>
    </xf>
    <xf numFmtId="0" fontId="26" fillId="0" borderId="17" xfId="0" applyFont="1" applyBorder="1" applyProtection="1">
      <alignment vertical="center"/>
    </xf>
    <xf numFmtId="0" fontId="26" fillId="0" borderId="10" xfId="0" applyFont="1" applyBorder="1" applyAlignment="1" applyProtection="1">
      <alignment horizontal="center" vertical="center"/>
    </xf>
    <xf numFmtId="0" fontId="26" fillId="8" borderId="10" xfId="0" applyFont="1" applyFill="1" applyBorder="1" applyAlignment="1" applyProtection="1">
      <alignment horizontal="center" vertical="center"/>
    </xf>
    <xf numFmtId="0" fontId="11" fillId="2" borderId="10" xfId="0" applyFont="1" applyFill="1" applyBorder="1" applyProtection="1">
      <alignment vertical="center"/>
    </xf>
    <xf numFmtId="0" fontId="4" fillId="2" borderId="18" xfId="0" applyFont="1" applyFill="1" applyBorder="1" applyProtection="1">
      <alignment vertical="center"/>
    </xf>
    <xf numFmtId="0" fontId="4" fillId="2" borderId="4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/>
    </xf>
    <xf numFmtId="0" fontId="26" fillId="0" borderId="2" xfId="0" applyFont="1" applyBorder="1" applyProtection="1">
      <alignment vertical="center"/>
    </xf>
    <xf numFmtId="14" fontId="13" fillId="4" borderId="25" xfId="0" applyNumberFormat="1" applyFont="1" applyFill="1" applyBorder="1" applyAlignment="1" applyProtection="1">
      <alignment horizontal="center" vertical="center"/>
    </xf>
    <xf numFmtId="0" fontId="11" fillId="2" borderId="15" xfId="0" applyFont="1" applyFill="1" applyBorder="1" applyProtection="1">
      <alignment vertical="center"/>
    </xf>
    <xf numFmtId="0" fontId="4" fillId="2" borderId="3" xfId="0" applyFont="1" applyFill="1" applyBorder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center" vertical="center"/>
    </xf>
    <xf numFmtId="0" fontId="11" fillId="2" borderId="2" xfId="0" applyFont="1" applyFill="1" applyBorder="1" applyProtection="1">
      <alignment vertical="center"/>
    </xf>
    <xf numFmtId="0" fontId="4" fillId="2" borderId="10" xfId="0" applyFont="1" applyFill="1" applyBorder="1" applyAlignment="1" applyProtection="1">
      <alignment horizontal="left" vertical="top"/>
    </xf>
    <xf numFmtId="0" fontId="16" fillId="0" borderId="0" xfId="0" applyFont="1" applyBorder="1" applyAlignment="1" applyProtection="1">
      <alignment vertical="top"/>
    </xf>
    <xf numFmtId="0" fontId="4" fillId="2" borderId="15" xfId="0" applyFont="1" applyFill="1" applyBorder="1" applyAlignment="1" applyProtection="1">
      <alignment horizontal="left" vertical="top"/>
    </xf>
    <xf numFmtId="0" fontId="22" fillId="0" borderId="19" xfId="0" applyFont="1" applyBorder="1" applyAlignment="1" applyProtection="1">
      <alignment horizontal="left" vertical="center"/>
    </xf>
    <xf numFmtId="0" fontId="4" fillId="0" borderId="2" xfId="0" applyFont="1" applyBorder="1" applyProtection="1">
      <alignment vertical="center"/>
    </xf>
    <xf numFmtId="0" fontId="4" fillId="2" borderId="1" xfId="0" applyFont="1" applyFill="1" applyBorder="1" applyAlignment="1" applyProtection="1">
      <alignment horizontal="left" vertical="top"/>
    </xf>
    <xf numFmtId="0" fontId="4" fillId="0" borderId="4" xfId="0" applyFont="1" applyBorder="1" applyAlignment="1" applyProtection="1">
      <alignment horizontal="center" vertical="center"/>
    </xf>
    <xf numFmtId="0" fontId="17" fillId="10" borderId="4" xfId="0" applyFont="1" applyFill="1" applyBorder="1" applyAlignment="1" applyProtection="1">
      <alignment horizontal="left" vertical="center"/>
    </xf>
    <xf numFmtId="0" fontId="26" fillId="0" borderId="5" xfId="0" applyFont="1" applyBorder="1" applyProtection="1">
      <alignment vertical="center"/>
    </xf>
    <xf numFmtId="49" fontId="4" fillId="0" borderId="0" xfId="0" applyNumberFormat="1" applyFont="1" applyBorder="1" applyProtection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6" fillId="2" borderId="10" xfId="0" applyFont="1" applyFill="1" applyBorder="1" applyAlignment="1" applyProtection="1">
      <alignment horizontal="left" vertical="center"/>
    </xf>
    <xf numFmtId="0" fontId="26" fillId="2" borderId="13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26" fillId="0" borderId="10" xfId="0" applyFont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0" fontId="11" fillId="0" borderId="13" xfId="0" applyFont="1" applyBorder="1" applyProtection="1">
      <alignment vertical="center"/>
    </xf>
    <xf numFmtId="0" fontId="22" fillId="0" borderId="4" xfId="0" applyFont="1" applyBorder="1" applyAlignment="1" applyProtection="1">
      <alignment horizontal="left" vertical="center"/>
    </xf>
    <xf numFmtId="0" fontId="17" fillId="0" borderId="4" xfId="0" applyFont="1" applyBorder="1" applyAlignment="1" applyProtection="1">
      <alignment horizontal="left" vertical="center"/>
    </xf>
    <xf numFmtId="0" fontId="4" fillId="0" borderId="15" xfId="0" applyFont="1" applyBorder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14" fontId="10" fillId="2" borderId="10" xfId="0" applyNumberFormat="1" applyFont="1" applyFill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0" fontId="26" fillId="8" borderId="1" xfId="0" applyFont="1" applyFill="1" applyBorder="1" applyAlignment="1" applyProtection="1">
      <alignment horizontal="center" vertical="center"/>
    </xf>
    <xf numFmtId="0" fontId="4" fillId="2" borderId="6" xfId="0" applyFont="1" applyFill="1" applyBorder="1" applyProtection="1">
      <alignment vertical="center"/>
    </xf>
    <xf numFmtId="0" fontId="4" fillId="2" borderId="13" xfId="0" applyFont="1" applyFill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24" fillId="0" borderId="4" xfId="0" applyFont="1" applyBorder="1" applyAlignment="1" applyProtection="1">
      <alignment horizontal="center" vertical="center"/>
    </xf>
    <xf numFmtId="0" fontId="11" fillId="2" borderId="1" xfId="0" applyFont="1" applyFill="1" applyBorder="1" applyProtection="1">
      <alignment vertical="center"/>
    </xf>
    <xf numFmtId="0" fontId="26" fillId="0" borderId="1" xfId="0" applyFont="1" applyBorder="1" applyProtection="1">
      <alignment vertical="center"/>
    </xf>
    <xf numFmtId="0" fontId="4" fillId="2" borderId="4" xfId="0" applyFont="1" applyFill="1" applyBorder="1" applyProtection="1">
      <alignment vertical="center"/>
    </xf>
    <xf numFmtId="0" fontId="4" fillId="2" borderId="10" xfId="0" applyFont="1" applyFill="1" applyBorder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4" fillId="2" borderId="15" xfId="0" applyFont="1" applyFill="1" applyBorder="1" applyProtection="1">
      <alignment vertical="center"/>
    </xf>
    <xf numFmtId="0" fontId="4" fillId="2" borderId="1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1" fillId="0" borderId="13" xfId="0" applyFont="1" applyBorder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26" fillId="0" borderId="4" xfId="0" applyFont="1" applyBorder="1" applyProtection="1">
      <alignment vertical="center"/>
    </xf>
    <xf numFmtId="0" fontId="9" fillId="4" borderId="0" xfId="0" applyFont="1" applyFill="1" applyBorder="1" applyAlignment="1" applyProtection="1">
      <alignment horizontal="center" vertical="center"/>
    </xf>
    <xf numFmtId="0" fontId="24" fillId="2" borderId="11" xfId="0" applyFont="1" applyFill="1" applyBorder="1" applyProtection="1">
      <alignment vertical="center"/>
    </xf>
    <xf numFmtId="0" fontId="24" fillId="2" borderId="19" xfId="0" applyFont="1" applyFill="1" applyBorder="1" applyProtection="1">
      <alignment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24" xfId="0" applyFont="1" applyFill="1" applyBorder="1" applyProtection="1">
      <alignment vertical="center"/>
    </xf>
    <xf numFmtId="0" fontId="26" fillId="2" borderId="4" xfId="0" applyFont="1" applyFill="1" applyBorder="1" applyAlignment="1" applyProtection="1">
      <alignment horizontal="center" vertical="center"/>
    </xf>
    <xf numFmtId="0" fontId="26" fillId="2" borderId="2" xfId="0" applyFont="1" applyFill="1" applyBorder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0" fontId="26" fillId="2" borderId="5" xfId="0" applyFont="1" applyFill="1" applyBorder="1" applyProtection="1">
      <alignment vertical="center"/>
    </xf>
    <xf numFmtId="0" fontId="26" fillId="9" borderId="10" xfId="0" applyFont="1" applyFill="1" applyBorder="1" applyAlignment="1" applyProtection="1">
      <alignment horizontal="left" vertical="center"/>
    </xf>
    <xf numFmtId="0" fontId="26" fillId="9" borderId="13" xfId="0" applyFont="1" applyFill="1" applyBorder="1" applyAlignment="1" applyProtection="1">
      <alignment horizontal="center" vertical="center"/>
    </xf>
    <xf numFmtId="0" fontId="24" fillId="2" borderId="13" xfId="0" applyFont="1" applyFill="1" applyBorder="1" applyProtection="1">
      <alignment vertical="center"/>
    </xf>
    <xf numFmtId="14" fontId="12" fillId="0" borderId="0" xfId="0" applyNumberFormat="1" applyFont="1" applyBorder="1" applyAlignment="1" applyProtection="1">
      <alignment horizontal="center" vertical="center"/>
    </xf>
    <xf numFmtId="0" fontId="4" fillId="4" borderId="0" xfId="0" applyFont="1" applyFill="1" applyBorder="1" applyProtection="1">
      <alignment vertical="center"/>
    </xf>
    <xf numFmtId="0" fontId="4" fillId="2" borderId="19" xfId="0" applyFont="1" applyFill="1" applyBorder="1" applyProtection="1">
      <alignment vertical="center"/>
    </xf>
    <xf numFmtId="0" fontId="18" fillId="0" borderId="3" xfId="0" applyFont="1" applyBorder="1" applyAlignment="1" applyProtection="1">
      <alignment horizontal="left" vertical="center"/>
    </xf>
    <xf numFmtId="0" fontId="26" fillId="9" borderId="4" xfId="0" applyFont="1" applyFill="1" applyBorder="1" applyAlignment="1" applyProtection="1">
      <alignment horizontal="left" vertical="center"/>
    </xf>
    <xf numFmtId="0" fontId="1" fillId="4" borderId="26" xfId="0" applyFont="1" applyFill="1" applyBorder="1" applyProtection="1">
      <alignment vertical="center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28" xfId="0" applyFont="1" applyFill="1" applyBorder="1" applyProtection="1">
      <alignment vertical="center"/>
    </xf>
    <xf numFmtId="0" fontId="4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4" fillId="0" borderId="19" xfId="0" applyFont="1" applyBorder="1" applyProtection="1">
      <alignment vertical="center"/>
    </xf>
    <xf numFmtId="0" fontId="15" fillId="0" borderId="4" xfId="0" applyFont="1" applyBorder="1" applyAlignment="1" applyProtection="1">
      <alignment horizontal="left" vertical="center"/>
    </xf>
    <xf numFmtId="0" fontId="20" fillId="0" borderId="4" xfId="0" applyFont="1" applyBorder="1" applyAlignment="1" applyProtection="1">
      <alignment horizontal="left" vertical="center"/>
    </xf>
    <xf numFmtId="0" fontId="4" fillId="0" borderId="3" xfId="0" applyFont="1" applyBorder="1" applyProtection="1">
      <alignment vertical="center"/>
    </xf>
    <xf numFmtId="0" fontId="15" fillId="0" borderId="15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26" fillId="0" borderId="4" xfId="0" applyFont="1" applyFill="1" applyBorder="1" applyAlignment="1" applyProtection="1">
      <alignment horizontal="center" vertical="center"/>
    </xf>
    <xf numFmtId="14" fontId="10" fillId="0" borderId="4" xfId="0" applyNumberFormat="1" applyFont="1" applyFill="1" applyBorder="1" applyAlignment="1" applyProtection="1">
      <alignment horizontal="center" vertical="center"/>
    </xf>
    <xf numFmtId="0" fontId="28" fillId="0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vertical="top"/>
    </xf>
    <xf numFmtId="14" fontId="10" fillId="10" borderId="4" xfId="0" applyNumberFormat="1" applyFont="1" applyFill="1" applyBorder="1" applyAlignment="1" applyProtection="1">
      <alignment horizontal="center" vertical="center"/>
    </xf>
    <xf numFmtId="0" fontId="10" fillId="10" borderId="4" xfId="0" applyFont="1" applyFill="1" applyBorder="1" applyAlignment="1" applyProtection="1">
      <alignment horizontal="center" vertical="center"/>
    </xf>
    <xf numFmtId="0" fontId="26" fillId="0" borderId="29" xfId="0" applyFont="1" applyBorder="1" applyAlignment="1" applyProtection="1">
      <alignment vertical="top" wrapText="1"/>
    </xf>
    <xf numFmtId="0" fontId="26" fillId="0" borderId="30" xfId="0" applyFont="1" applyBorder="1" applyAlignment="1" applyProtection="1">
      <alignment vertical="top" wrapText="1"/>
    </xf>
    <xf numFmtId="0" fontId="26" fillId="0" borderId="31" xfId="0" applyFont="1" applyBorder="1" applyAlignment="1" applyProtection="1">
      <alignment vertical="top" wrapText="1"/>
    </xf>
    <xf numFmtId="0" fontId="26" fillId="0" borderId="32" xfId="0" applyFont="1" applyBorder="1" applyAlignment="1" applyProtection="1">
      <alignment vertical="top" wrapText="1"/>
    </xf>
    <xf numFmtId="0" fontId="26" fillId="0" borderId="0" xfId="0" applyFont="1" applyBorder="1" applyAlignment="1" applyProtection="1">
      <alignment vertical="top" wrapText="1"/>
    </xf>
    <xf numFmtId="0" fontId="26" fillId="0" borderId="33" xfId="0" applyFont="1" applyBorder="1" applyAlignment="1" applyProtection="1">
      <alignment vertical="top" wrapText="1"/>
    </xf>
    <xf numFmtId="0" fontId="26" fillId="0" borderId="34" xfId="0" applyFont="1" applyBorder="1" applyAlignment="1" applyProtection="1">
      <alignment vertical="top" wrapText="1"/>
    </xf>
    <xf numFmtId="0" fontId="26" fillId="0" borderId="35" xfId="0" applyFont="1" applyBorder="1" applyAlignment="1" applyProtection="1">
      <alignment vertical="top" wrapText="1"/>
    </xf>
    <xf numFmtId="0" fontId="26" fillId="0" borderId="36" xfId="0" applyFont="1" applyBorder="1" applyAlignment="1" applyProtection="1">
      <alignment vertical="top" wrapText="1"/>
    </xf>
    <xf numFmtId="0" fontId="24" fillId="6" borderId="10" xfId="0" applyFont="1" applyFill="1" applyBorder="1" applyAlignment="1" applyProtection="1">
      <alignment horizontal="center" vertical="center" wrapText="1"/>
    </xf>
    <xf numFmtId="0" fontId="24" fillId="6" borderId="15" xfId="0" applyFont="1" applyFill="1" applyBorder="1" applyAlignment="1" applyProtection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center" wrapText="1"/>
    </xf>
    <xf numFmtId="0" fontId="24" fillId="2" borderId="10" xfId="0" applyFont="1" applyFill="1" applyBorder="1" applyAlignment="1" applyProtection="1">
      <alignment horizontal="center" vertical="center" wrapText="1"/>
    </xf>
    <xf numFmtId="0" fontId="24" fillId="2" borderId="15" xfId="0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 applyProtection="1">
      <alignment horizontal="center" vertical="center" wrapText="1"/>
    </xf>
    <xf numFmtId="0" fontId="24" fillId="2" borderId="10" xfId="0" applyFont="1" applyFill="1" applyBorder="1" applyAlignment="1" applyProtection="1">
      <alignment horizontal="center" vertical="center"/>
    </xf>
    <xf numFmtId="0" fontId="24" fillId="2" borderId="15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</xf>
    <xf numFmtId="0" fontId="23" fillId="3" borderId="4" xfId="0" applyFont="1" applyFill="1" applyBorder="1" applyAlignment="1" applyProtection="1">
      <alignment horizontal="center" vertical="center"/>
    </xf>
    <xf numFmtId="0" fontId="23" fillId="3" borderId="11" xfId="0" applyFont="1" applyFill="1" applyBorder="1" applyAlignment="1" applyProtection="1">
      <alignment horizontal="center" vertical="center"/>
    </xf>
    <xf numFmtId="0" fontId="23" fillId="3" borderId="13" xfId="0" applyFont="1" applyFill="1" applyBorder="1" applyAlignment="1" applyProtection="1">
      <alignment horizontal="center" vertical="center"/>
    </xf>
    <xf numFmtId="0" fontId="23" fillId="3" borderId="19" xfId="0" applyFont="1" applyFill="1" applyBorder="1" applyAlignment="1" applyProtection="1">
      <alignment horizontal="center" vertical="center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24" fillId="6" borderId="4" xfId="0" applyFont="1" applyFill="1" applyBorder="1" applyAlignment="1" applyProtection="1">
      <alignment horizontal="left" vertical="center"/>
    </xf>
    <xf numFmtId="0" fontId="24" fillId="9" borderId="10" xfId="0" applyFont="1" applyFill="1" applyBorder="1" applyAlignment="1" applyProtection="1">
      <alignment horizontal="center" vertical="center"/>
    </xf>
    <xf numFmtId="0" fontId="24" fillId="9" borderId="15" xfId="0" applyFont="1" applyFill="1" applyBorder="1" applyAlignment="1" applyProtection="1">
      <alignment horizontal="center" vertical="center"/>
    </xf>
    <xf numFmtId="0" fontId="24" fillId="9" borderId="1" xfId="0" applyFont="1" applyFill="1" applyBorder="1" applyAlignment="1" applyProtection="1">
      <alignment horizontal="center" vertical="center"/>
    </xf>
    <xf numFmtId="0" fontId="27" fillId="6" borderId="10" xfId="0" applyFont="1" applyFill="1" applyBorder="1" applyAlignment="1" applyProtection="1">
      <alignment horizontal="center" vertical="center"/>
    </xf>
    <xf numFmtId="0" fontId="27" fillId="6" borderId="15" xfId="0" applyFont="1" applyFill="1" applyBorder="1" applyAlignment="1" applyProtection="1">
      <alignment horizontal="center" vertical="center"/>
    </xf>
    <xf numFmtId="0" fontId="27" fillId="6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</cellXfs>
  <cellStyles count="1">
    <cellStyle name="標準" xfId="0" builtinId="0"/>
  </cellStyles>
  <dxfs count="4"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69"/>
  <sheetViews>
    <sheetView tabSelected="1" view="pageBreakPreview" zoomScale="70" zoomScaleNormal="80" zoomScaleSheetLayoutView="70" zoomScalePageLayoutView="80" workbookViewId="0"/>
  </sheetViews>
  <sheetFormatPr defaultColWidth="8.875" defaultRowHeight="19.5"/>
  <cols>
    <col min="1" max="1" width="2.375" style="8" customWidth="1"/>
    <col min="2" max="2" width="15.625" style="9" customWidth="1"/>
    <col min="3" max="3" width="22.5" style="10" customWidth="1"/>
    <col min="4" max="4" width="10" style="11" customWidth="1"/>
    <col min="5" max="5" width="5" style="12" customWidth="1"/>
    <col min="6" max="6" width="10.125" style="11" customWidth="1"/>
    <col min="7" max="7" width="5" style="12" customWidth="1"/>
    <col min="8" max="8" width="10" style="11" customWidth="1"/>
    <col min="9" max="9" width="5" style="12" customWidth="1"/>
    <col min="10" max="10" width="10" style="11" customWidth="1"/>
    <col min="11" max="11" width="5" style="12" customWidth="1"/>
    <col min="12" max="12" width="10" style="11" customWidth="1"/>
    <col min="13" max="13" width="5" style="12" customWidth="1"/>
    <col min="14" max="14" width="10" style="11" customWidth="1"/>
    <col min="15" max="15" width="5" style="12" customWidth="1"/>
    <col min="16" max="16" width="1.25" style="11" customWidth="1"/>
    <col min="17" max="18" width="10" style="15" customWidth="1"/>
    <col min="19" max="19" width="2.125" style="15" customWidth="1"/>
    <col min="20" max="20" width="2.125" style="8" customWidth="1"/>
    <col min="21" max="21" width="18.75" style="8" customWidth="1"/>
    <col min="22" max="22" width="17.5" style="8" customWidth="1"/>
    <col min="23" max="23" width="10" style="11" customWidth="1"/>
    <col min="24" max="24" width="5" style="11" customWidth="1"/>
    <col min="25" max="25" width="10" style="11" customWidth="1"/>
    <col min="26" max="26" width="5" style="11" customWidth="1"/>
    <col min="27" max="27" width="10" style="11" customWidth="1"/>
    <col min="28" max="28" width="5" style="11" customWidth="1"/>
    <col min="29" max="29" width="10" style="11" customWidth="1"/>
    <col min="30" max="30" width="5" style="11" customWidth="1"/>
    <col min="31" max="31" width="10" style="11" customWidth="1"/>
    <col min="32" max="32" width="5" style="11" customWidth="1"/>
    <col min="33" max="33" width="2.125" style="8" customWidth="1"/>
    <col min="34" max="34" width="5.625" style="8" customWidth="1"/>
    <col min="35" max="35" width="3.125" style="8" customWidth="1"/>
    <col min="36" max="36" width="3.625" style="8" customWidth="1"/>
    <col min="37" max="38" width="20.625" style="15" hidden="1" customWidth="1"/>
    <col min="39" max="40" width="5.375" style="16" hidden="1" customWidth="1"/>
    <col min="41" max="41" width="0.625" style="16" hidden="1" customWidth="1"/>
    <col min="42" max="42" width="20.625" style="17" hidden="1" customWidth="1"/>
    <col min="43" max="43" width="3.125" style="8" hidden="1" customWidth="1"/>
    <col min="44" max="44" width="17.625" style="15" hidden="1" customWidth="1"/>
    <col min="45" max="45" width="4.5" style="15" hidden="1" customWidth="1"/>
    <col min="46" max="46" width="46.125" style="15" hidden="1" customWidth="1"/>
    <col min="47" max="47" width="8.875" style="15"/>
    <col min="48" max="16384" width="8.875" style="8"/>
  </cols>
  <sheetData>
    <row r="1" spans="1:53" ht="15.75" customHeight="1">
      <c r="K1" s="13"/>
      <c r="L1" s="13"/>
      <c r="M1" s="13"/>
      <c r="N1" s="13"/>
      <c r="O1" s="13"/>
      <c r="P1" s="13"/>
      <c r="Q1" s="14"/>
    </row>
    <row r="2" spans="1:53" s="18" customFormat="1" ht="24" customHeight="1">
      <c r="B2" s="193" t="s">
        <v>0</v>
      </c>
      <c r="C2" s="193"/>
      <c r="D2" s="193" t="s">
        <v>1</v>
      </c>
      <c r="E2" s="193"/>
      <c r="F2" s="193"/>
      <c r="G2" s="194" t="s">
        <v>2</v>
      </c>
      <c r="H2" s="195"/>
      <c r="I2" s="195"/>
      <c r="J2" s="195"/>
      <c r="K2" s="196"/>
      <c r="L2" s="194" t="s">
        <v>3</v>
      </c>
      <c r="M2" s="196"/>
      <c r="P2" s="19"/>
      <c r="Q2" s="19"/>
      <c r="W2" s="19"/>
      <c r="X2" s="19"/>
      <c r="Y2" s="19"/>
      <c r="Z2" s="19"/>
      <c r="AA2" s="19"/>
      <c r="AB2" s="19"/>
      <c r="AC2" s="19"/>
      <c r="AD2" s="19"/>
      <c r="AE2" s="19"/>
      <c r="AF2" s="213" t="s">
        <v>541</v>
      </c>
      <c r="AK2" s="15"/>
      <c r="AL2" s="15"/>
      <c r="AM2" s="16"/>
      <c r="AN2" s="16"/>
      <c r="AO2" s="16"/>
      <c r="AP2" s="17"/>
      <c r="AQ2" s="8"/>
      <c r="AR2" s="15"/>
      <c r="AS2" s="15"/>
      <c r="AT2" s="15"/>
      <c r="AU2" s="15"/>
    </row>
    <row r="3" spans="1:53" ht="19.5" customHeight="1">
      <c r="B3" s="197" t="s">
        <v>532</v>
      </c>
      <c r="C3" s="197"/>
      <c r="D3" s="197" t="s">
        <v>533</v>
      </c>
      <c r="E3" s="197"/>
      <c r="F3" s="197"/>
      <c r="G3" s="198" t="s">
        <v>534</v>
      </c>
      <c r="H3" s="198"/>
      <c r="I3" s="198"/>
      <c r="J3" s="198"/>
      <c r="K3" s="198"/>
      <c r="L3" s="199" t="s">
        <v>531</v>
      </c>
      <c r="M3" s="200"/>
      <c r="N3" s="8"/>
      <c r="O3" s="8"/>
      <c r="Q3" s="11"/>
    </row>
    <row r="4" spans="1:53" ht="27" customHeight="1">
      <c r="B4" s="197"/>
      <c r="C4" s="197"/>
      <c r="D4" s="197"/>
      <c r="E4" s="197"/>
      <c r="F4" s="197"/>
      <c r="G4" s="198"/>
      <c r="H4" s="198"/>
      <c r="I4" s="198"/>
      <c r="J4" s="198"/>
      <c r="K4" s="198"/>
      <c r="L4" s="201"/>
      <c r="M4" s="202"/>
      <c r="N4" s="8"/>
      <c r="O4" s="8"/>
      <c r="Q4" s="11"/>
      <c r="T4" s="78"/>
      <c r="U4" s="78"/>
      <c r="V4" s="78"/>
      <c r="W4" s="26"/>
      <c r="X4" s="26"/>
      <c r="Y4" s="26"/>
      <c r="Z4" s="26"/>
      <c r="AA4" s="26"/>
      <c r="AB4" s="26"/>
      <c r="AC4" s="26"/>
      <c r="AD4" s="26"/>
      <c r="AE4" s="26"/>
    </row>
    <row r="5" spans="1:53" ht="7.5" customHeight="1" thickBot="1">
      <c r="B5" s="22"/>
      <c r="C5" s="22"/>
      <c r="D5" s="23"/>
      <c r="E5" s="23"/>
      <c r="F5" s="23"/>
      <c r="G5" s="23"/>
      <c r="H5" s="24"/>
      <c r="I5" s="24"/>
      <c r="J5" s="24"/>
      <c r="K5" s="20"/>
      <c r="L5" s="21"/>
      <c r="M5" s="20"/>
      <c r="N5" s="21"/>
      <c r="O5" s="21"/>
      <c r="P5" s="13"/>
      <c r="Q5" s="14"/>
      <c r="T5" s="78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</row>
    <row r="6" spans="1:53" ht="30" customHeight="1" thickBot="1">
      <c r="B6" s="203" t="s">
        <v>535</v>
      </c>
      <c r="C6" s="204"/>
      <c r="D6" s="204"/>
      <c r="E6" s="204"/>
      <c r="F6" s="204"/>
      <c r="G6" s="205"/>
      <c r="H6" s="21"/>
      <c r="I6" s="25"/>
      <c r="J6" s="21"/>
      <c r="K6" s="25"/>
      <c r="L6" s="21"/>
      <c r="M6" s="25"/>
      <c r="N6" s="21"/>
      <c r="O6" s="25"/>
      <c r="P6" s="25"/>
      <c r="Q6" s="14"/>
      <c r="T6" s="175" t="s">
        <v>537</v>
      </c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7"/>
    </row>
    <row r="7" spans="1:53" ht="7.5" customHeight="1">
      <c r="A7" s="26"/>
      <c r="B7" s="26"/>
      <c r="C7" s="26"/>
      <c r="D7" s="26"/>
      <c r="E7" s="26"/>
      <c r="F7" s="26"/>
      <c r="G7" s="26"/>
      <c r="H7" s="21"/>
      <c r="I7" s="25"/>
      <c r="J7" s="21"/>
      <c r="K7" s="25"/>
      <c r="L7" s="21"/>
      <c r="M7" s="25"/>
      <c r="N7" s="21"/>
      <c r="O7" s="25"/>
      <c r="P7" s="27"/>
      <c r="T7" s="178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80"/>
    </row>
    <row r="8" spans="1:53" ht="36" customHeight="1" thickBot="1">
      <c r="B8" s="10"/>
      <c r="D8" s="27"/>
      <c r="E8" s="28" t="s">
        <v>538</v>
      </c>
      <c r="F8" s="26"/>
      <c r="G8" s="26"/>
      <c r="H8" s="21"/>
      <c r="I8" s="21"/>
      <c r="J8" s="21"/>
      <c r="K8" s="21"/>
      <c r="L8" s="21"/>
      <c r="M8" s="21"/>
      <c r="N8" s="21"/>
      <c r="O8" s="21"/>
      <c r="P8" s="26"/>
      <c r="T8" s="181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3"/>
      <c r="AK8" s="29"/>
    </row>
    <row r="9" spans="1:53" ht="30" customHeight="1" thickBot="1">
      <c r="B9" s="30" t="s">
        <v>4</v>
      </c>
      <c r="C9" s="31" t="s">
        <v>5</v>
      </c>
      <c r="D9" s="32" t="s">
        <v>525</v>
      </c>
      <c r="E9" s="1" t="s">
        <v>16</v>
      </c>
      <c r="F9" s="32" t="s">
        <v>6</v>
      </c>
      <c r="G9" s="1" t="s">
        <v>16</v>
      </c>
      <c r="H9" s="33"/>
      <c r="I9" s="34"/>
      <c r="J9" s="35"/>
      <c r="K9" s="36"/>
      <c r="L9" s="35"/>
      <c r="M9" s="36"/>
      <c r="N9" s="35"/>
      <c r="O9" s="36"/>
      <c r="P9" s="37"/>
      <c r="AK9" s="29"/>
      <c r="AO9" s="38"/>
    </row>
    <row r="10" spans="1:53" ht="30" customHeight="1" thickBot="1">
      <c r="B10" s="30" t="s">
        <v>7</v>
      </c>
      <c r="C10" s="31" t="s">
        <v>8</v>
      </c>
      <c r="D10" s="32" t="s">
        <v>6</v>
      </c>
      <c r="E10" s="1" t="s">
        <v>16</v>
      </c>
      <c r="F10" s="39"/>
      <c r="G10" s="40"/>
      <c r="H10" s="33"/>
      <c r="I10" s="34"/>
      <c r="J10" s="35"/>
      <c r="K10" s="36"/>
      <c r="L10" s="35"/>
      <c r="M10" s="36"/>
      <c r="N10" s="35"/>
      <c r="O10" s="36"/>
      <c r="P10" s="37"/>
      <c r="Q10" s="8"/>
      <c r="T10" s="41"/>
      <c r="U10" s="42"/>
      <c r="V10" s="42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4"/>
      <c r="AK10" s="29"/>
      <c r="AO10" s="38"/>
    </row>
    <row r="11" spans="1:53" ht="30" customHeight="1" thickBot="1">
      <c r="B11" s="206" t="s">
        <v>9</v>
      </c>
      <c r="C11" s="206"/>
      <c r="D11" s="45" t="s">
        <v>10</v>
      </c>
      <c r="E11" s="1" t="s">
        <v>539</v>
      </c>
      <c r="F11" s="46" t="s">
        <v>11</v>
      </c>
      <c r="G11" s="1"/>
      <c r="H11" s="46" t="s">
        <v>12</v>
      </c>
      <c r="I11" s="1"/>
      <c r="J11" s="21"/>
      <c r="K11" s="25"/>
      <c r="L11" s="21"/>
      <c r="M11" s="25"/>
      <c r="N11" s="21"/>
      <c r="O11" s="25"/>
      <c r="P11" s="25"/>
      <c r="T11" s="47"/>
      <c r="U11" s="203" t="s">
        <v>536</v>
      </c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5"/>
      <c r="AG11" s="48"/>
      <c r="AO11" s="38"/>
      <c r="AR11" s="49" t="s">
        <v>523</v>
      </c>
    </row>
    <row r="12" spans="1:53" ht="10.5" customHeight="1">
      <c r="C12" s="50"/>
      <c r="D12" s="27"/>
      <c r="E12" s="51"/>
      <c r="F12" s="26"/>
      <c r="G12" s="51"/>
      <c r="H12" s="26"/>
      <c r="I12" s="51"/>
      <c r="J12" s="21"/>
      <c r="K12" s="25"/>
      <c r="L12" s="21"/>
      <c r="M12" s="25"/>
      <c r="N12" s="21"/>
      <c r="O12" s="25"/>
      <c r="P12" s="25"/>
      <c r="T12" s="47"/>
      <c r="U12" s="52"/>
      <c r="V12" s="52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4"/>
      <c r="AO12" s="38"/>
    </row>
    <row r="13" spans="1:53" ht="36" customHeight="1" thickBot="1">
      <c r="C13" s="55"/>
      <c r="D13" s="56"/>
      <c r="E13" s="28" t="s">
        <v>538</v>
      </c>
      <c r="F13" s="57"/>
      <c r="G13" s="28" t="s">
        <v>538</v>
      </c>
      <c r="H13" s="57"/>
      <c r="I13" s="28" t="s">
        <v>538</v>
      </c>
      <c r="J13" s="57"/>
      <c r="K13" s="28" t="s">
        <v>538</v>
      </c>
      <c r="L13" s="57"/>
      <c r="M13" s="28" t="s">
        <v>538</v>
      </c>
      <c r="N13" s="57"/>
      <c r="O13" s="28" t="s">
        <v>538</v>
      </c>
      <c r="P13" s="27"/>
      <c r="Q13" s="58" t="s">
        <v>527</v>
      </c>
      <c r="R13" s="58" t="s">
        <v>528</v>
      </c>
      <c r="T13" s="47"/>
      <c r="U13" s="52"/>
      <c r="V13" s="52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4"/>
      <c r="AM13" s="15"/>
      <c r="AN13" s="15"/>
      <c r="AO13" s="38"/>
    </row>
    <row r="14" spans="1:53" ht="30" customHeight="1">
      <c r="B14" s="210" t="s">
        <v>13</v>
      </c>
      <c r="C14" s="59" t="s">
        <v>14</v>
      </c>
      <c r="D14" s="60" t="s">
        <v>15</v>
      </c>
      <c r="E14" s="2" t="s">
        <v>16</v>
      </c>
      <c r="F14" s="60" t="s">
        <v>17</v>
      </c>
      <c r="G14" s="2"/>
      <c r="H14" s="60" t="s">
        <v>18</v>
      </c>
      <c r="I14" s="2"/>
      <c r="J14" s="60" t="s">
        <v>19</v>
      </c>
      <c r="K14" s="2" t="s">
        <v>16</v>
      </c>
      <c r="L14" s="60" t="s">
        <v>20</v>
      </c>
      <c r="M14" s="2"/>
      <c r="N14" s="60" t="s">
        <v>21</v>
      </c>
      <c r="O14" s="3" t="s">
        <v>314</v>
      </c>
      <c r="P14" s="27"/>
      <c r="Q14" s="61" t="str">
        <f>IF(COUNTIF(D14:O14,"済")&gt;=3,"済","")</f>
        <v/>
      </c>
      <c r="R14" s="61" t="str">
        <f>IF(COUNTIF(D14:O14,"済")=6,"済","")</f>
        <v/>
      </c>
      <c r="T14" s="47"/>
      <c r="U14" s="62" t="s">
        <v>22</v>
      </c>
      <c r="V14" s="63" t="s">
        <v>23</v>
      </c>
      <c r="W14" s="64" t="s">
        <v>24</v>
      </c>
      <c r="X14" s="65"/>
      <c r="Y14" s="64" t="s">
        <v>25</v>
      </c>
      <c r="Z14" s="66" t="str">
        <f>IF(ISBLANK(I17),"",I17)</f>
        <v>済</v>
      </c>
      <c r="AA14" s="64" t="s">
        <v>26</v>
      </c>
      <c r="AB14" s="66" t="str">
        <f>IF(ISBLANK(E19),"",E19)</f>
        <v>済</v>
      </c>
      <c r="AC14" s="67"/>
      <c r="AD14" s="67"/>
      <c r="AE14" s="67"/>
      <c r="AF14" s="67"/>
      <c r="AG14" s="68"/>
      <c r="AH14" s="37"/>
      <c r="AK14" s="69" t="s">
        <v>27</v>
      </c>
      <c r="AL14" s="70" t="s">
        <v>28</v>
      </c>
      <c r="AM14" s="71"/>
      <c r="AN14" s="72"/>
      <c r="AO14" s="38"/>
      <c r="AR14" s="73" t="s">
        <v>488</v>
      </c>
      <c r="AS14" s="74"/>
      <c r="AT14" s="75" t="s">
        <v>489</v>
      </c>
      <c r="AU14" s="76"/>
      <c r="AV14" s="77"/>
      <c r="AW14" s="78"/>
    </row>
    <row r="15" spans="1:53" ht="30" customHeight="1">
      <c r="B15" s="211"/>
      <c r="C15" s="79" t="s">
        <v>29</v>
      </c>
      <c r="D15" s="60" t="s">
        <v>30</v>
      </c>
      <c r="E15" s="4" t="s">
        <v>314</v>
      </c>
      <c r="F15" s="60" t="s">
        <v>31</v>
      </c>
      <c r="G15" s="4"/>
      <c r="H15" s="60" t="s">
        <v>32</v>
      </c>
      <c r="I15" s="4"/>
      <c r="J15" s="60" t="s">
        <v>33</v>
      </c>
      <c r="K15" s="4"/>
      <c r="L15" s="60" t="s">
        <v>34</v>
      </c>
      <c r="M15" s="4"/>
      <c r="N15" s="60" t="s">
        <v>35</v>
      </c>
      <c r="O15" s="5"/>
      <c r="P15" s="27"/>
      <c r="Q15" s="61" t="str">
        <f t="shared" ref="Q15:Q69" si="0">IF(COUNTIF(D15:O15,"済")&gt;=3,"済","")</f>
        <v/>
      </c>
      <c r="R15" s="61" t="str">
        <f t="shared" ref="R15:R69" si="1">IF(COUNTIF(D15:O15,"済")=6,"済","")</f>
        <v/>
      </c>
      <c r="S15" s="80"/>
      <c r="T15" s="47"/>
      <c r="U15" s="81"/>
      <c r="V15" s="82" t="s">
        <v>36</v>
      </c>
      <c r="W15" s="83" t="s">
        <v>24</v>
      </c>
      <c r="X15" s="84"/>
      <c r="Y15" s="64" t="s">
        <v>37</v>
      </c>
      <c r="Z15" s="66" t="str">
        <f>IF(ISBLANK(G27),"",G27)</f>
        <v/>
      </c>
      <c r="AA15" s="64" t="s">
        <v>38</v>
      </c>
      <c r="AB15" s="66" t="str">
        <f>IF(ISBLANK(I27),"",I27)</f>
        <v/>
      </c>
      <c r="AC15" s="166" t="s">
        <v>26</v>
      </c>
      <c r="AD15" s="167" t="str">
        <f>IF(ISBLANK(I24),"",I24)</f>
        <v>済</v>
      </c>
      <c r="AE15" s="67"/>
      <c r="AF15" s="67"/>
      <c r="AG15" s="68"/>
      <c r="AH15" s="37"/>
      <c r="AK15" s="85" t="s">
        <v>22</v>
      </c>
      <c r="AL15" s="86" t="s">
        <v>23</v>
      </c>
      <c r="AM15" s="87" t="s">
        <v>25</v>
      </c>
      <c r="AN15" s="87"/>
      <c r="AO15" s="38"/>
      <c r="AP15" s="88" t="s">
        <v>452</v>
      </c>
      <c r="AR15" s="73" t="s">
        <v>490</v>
      </c>
      <c r="AS15" s="74"/>
      <c r="AT15" s="75" t="s">
        <v>491</v>
      </c>
      <c r="AU15" s="76"/>
      <c r="AV15" s="77"/>
      <c r="AW15" s="78"/>
      <c r="AX15" s="78"/>
      <c r="AY15" s="78"/>
      <c r="AZ15" s="78"/>
      <c r="BA15" s="78"/>
    </row>
    <row r="16" spans="1:53" ht="30" customHeight="1">
      <c r="B16" s="211"/>
      <c r="C16" s="79" t="s">
        <v>39</v>
      </c>
      <c r="D16" s="60" t="s">
        <v>40</v>
      </c>
      <c r="E16" s="4"/>
      <c r="F16" s="60" t="s">
        <v>41</v>
      </c>
      <c r="G16" s="4" t="s">
        <v>16</v>
      </c>
      <c r="H16" s="60" t="s">
        <v>42</v>
      </c>
      <c r="I16" s="4"/>
      <c r="J16" s="60" t="s">
        <v>43</v>
      </c>
      <c r="K16" s="4"/>
      <c r="L16" s="60" t="s">
        <v>44</v>
      </c>
      <c r="M16" s="4" t="s">
        <v>16</v>
      </c>
      <c r="N16" s="60" t="s">
        <v>45</v>
      </c>
      <c r="O16" s="5" t="s">
        <v>16</v>
      </c>
      <c r="P16" s="27"/>
      <c r="Q16" s="61" t="str">
        <f t="shared" si="0"/>
        <v>済</v>
      </c>
      <c r="R16" s="61" t="str">
        <f t="shared" si="1"/>
        <v/>
      </c>
      <c r="S16" s="80"/>
      <c r="T16" s="47"/>
      <c r="U16" s="89"/>
      <c r="V16" s="82" t="s">
        <v>46</v>
      </c>
      <c r="W16" s="64" t="s">
        <v>47</v>
      </c>
      <c r="X16" s="66" t="str">
        <f>IF(ISBLANK(G33),"",G33)</f>
        <v/>
      </c>
      <c r="Y16" s="64" t="s">
        <v>48</v>
      </c>
      <c r="Z16" s="173" t="str">
        <f>IF(ISBLANK(I33),"",I33)</f>
        <v>済</v>
      </c>
      <c r="AA16" s="64" t="s">
        <v>49</v>
      </c>
      <c r="AB16" s="66" t="str">
        <f>IF(ISBLANK(K33),"",K33)</f>
        <v/>
      </c>
      <c r="AC16" s="64" t="s">
        <v>50</v>
      </c>
      <c r="AD16" s="66" t="str">
        <f>IF(ISBLANK(M33),"",M33)</f>
        <v/>
      </c>
      <c r="AE16" s="64" t="s">
        <v>51</v>
      </c>
      <c r="AF16" s="65"/>
      <c r="AG16" s="90"/>
      <c r="AH16" s="37"/>
      <c r="AK16" s="91"/>
      <c r="AL16" s="92"/>
      <c r="AM16" s="87" t="s">
        <v>26</v>
      </c>
      <c r="AN16" s="87"/>
      <c r="AO16" s="38"/>
      <c r="AP16" s="93" t="s">
        <v>475</v>
      </c>
      <c r="AR16" s="73" t="s">
        <v>492</v>
      </c>
      <c r="AS16" s="74"/>
      <c r="AT16" s="75" t="s">
        <v>493</v>
      </c>
      <c r="AU16" s="76"/>
      <c r="AV16" s="77"/>
      <c r="AW16" s="78"/>
      <c r="AX16" s="78"/>
      <c r="AY16" s="78"/>
      <c r="AZ16" s="78"/>
      <c r="BA16" s="78"/>
    </row>
    <row r="17" spans="2:53" ht="30" customHeight="1">
      <c r="B17" s="211"/>
      <c r="C17" s="79" t="s">
        <v>53</v>
      </c>
      <c r="D17" s="60" t="s">
        <v>54</v>
      </c>
      <c r="E17" s="4" t="s">
        <v>16</v>
      </c>
      <c r="F17" s="60" t="s">
        <v>55</v>
      </c>
      <c r="G17" s="4"/>
      <c r="H17" s="60" t="s">
        <v>56</v>
      </c>
      <c r="I17" s="4" t="s">
        <v>16</v>
      </c>
      <c r="J17" s="60" t="s">
        <v>57</v>
      </c>
      <c r="K17" s="4"/>
      <c r="L17" s="60" t="s">
        <v>58</v>
      </c>
      <c r="M17" s="4" t="s">
        <v>16</v>
      </c>
      <c r="N17" s="60" t="s">
        <v>59</v>
      </c>
      <c r="O17" s="5"/>
      <c r="P17" s="27"/>
      <c r="Q17" s="61" t="str">
        <f t="shared" si="0"/>
        <v>済</v>
      </c>
      <c r="R17" s="61" t="str">
        <f t="shared" si="1"/>
        <v/>
      </c>
      <c r="S17" s="80"/>
      <c r="T17" s="47"/>
      <c r="U17" s="89"/>
      <c r="V17" s="89"/>
      <c r="W17" s="64" t="s">
        <v>37</v>
      </c>
      <c r="X17" s="66" t="str">
        <f>IF(ISBLANK(I49),"",I49)</f>
        <v/>
      </c>
      <c r="Y17" s="64" t="s">
        <v>38</v>
      </c>
      <c r="Z17" s="66" t="str">
        <f>IF(ISBLANK(I50),"",I50)</f>
        <v/>
      </c>
      <c r="AA17" s="64" t="s">
        <v>60</v>
      </c>
      <c r="AB17" s="94" t="str">
        <f>IF(ISBLANK(R53),"",R53)</f>
        <v/>
      </c>
      <c r="AC17" s="67"/>
      <c r="AD17" s="67"/>
      <c r="AE17" s="64" t="s">
        <v>52</v>
      </c>
      <c r="AF17" s="66" t="str">
        <f>IF(L3="１級","済",IF(ISBLANK(G9),"",(G9)))</f>
        <v>済</v>
      </c>
      <c r="AG17" s="68"/>
      <c r="AH17" s="37"/>
      <c r="AK17" s="95"/>
      <c r="AL17" s="96" t="s">
        <v>36</v>
      </c>
      <c r="AM17" s="72" t="s">
        <v>25</v>
      </c>
      <c r="AN17" s="87" t="s">
        <v>69</v>
      </c>
      <c r="AO17" s="38"/>
      <c r="AP17" s="97" t="s">
        <v>465</v>
      </c>
      <c r="AR17" s="73" t="s">
        <v>494</v>
      </c>
      <c r="AS17" s="74"/>
      <c r="AT17" s="75" t="s">
        <v>495</v>
      </c>
      <c r="AU17" s="76"/>
      <c r="AV17" s="77"/>
      <c r="AW17" s="78"/>
      <c r="AX17" s="78"/>
      <c r="AY17" s="78"/>
      <c r="AZ17" s="78"/>
      <c r="BA17" s="78"/>
    </row>
    <row r="18" spans="2:53" ht="30" customHeight="1">
      <c r="B18" s="211"/>
      <c r="C18" s="79" t="s">
        <v>61</v>
      </c>
      <c r="D18" s="60" t="s">
        <v>62</v>
      </c>
      <c r="E18" s="4"/>
      <c r="F18" s="60" t="s">
        <v>63</v>
      </c>
      <c r="G18" s="4"/>
      <c r="H18" s="60" t="s">
        <v>64</v>
      </c>
      <c r="I18" s="4"/>
      <c r="J18" s="60" t="s">
        <v>65</v>
      </c>
      <c r="K18" s="4"/>
      <c r="L18" s="60" t="s">
        <v>66</v>
      </c>
      <c r="M18" s="4"/>
      <c r="N18" s="60" t="s">
        <v>67</v>
      </c>
      <c r="O18" s="5"/>
      <c r="P18" s="27"/>
      <c r="Q18" s="61" t="str">
        <f t="shared" si="0"/>
        <v/>
      </c>
      <c r="R18" s="61" t="str">
        <f t="shared" si="1"/>
        <v/>
      </c>
      <c r="S18" s="80"/>
      <c r="T18" s="47"/>
      <c r="U18" s="89"/>
      <c r="V18" s="89"/>
      <c r="W18" s="64" t="s">
        <v>68</v>
      </c>
      <c r="X18" s="174" t="str">
        <f>IF(AND(E52="済",I52="済"),"済","")</f>
        <v>済</v>
      </c>
      <c r="Y18" s="67"/>
      <c r="Z18" s="67"/>
      <c r="AA18" s="67"/>
      <c r="AB18" s="67"/>
      <c r="AC18" s="67"/>
      <c r="AD18" s="67"/>
      <c r="AE18" s="67"/>
      <c r="AF18" s="67"/>
      <c r="AG18" s="68"/>
      <c r="AH18" s="37"/>
      <c r="AK18" s="95"/>
      <c r="AL18" s="98"/>
      <c r="AM18" s="72"/>
      <c r="AN18" s="87" t="s">
        <v>78</v>
      </c>
      <c r="AO18" s="38"/>
      <c r="AP18" s="93" t="s">
        <v>466</v>
      </c>
      <c r="AR18" s="73" t="s">
        <v>496</v>
      </c>
      <c r="AS18" s="74"/>
      <c r="AT18" s="99" t="s">
        <v>497</v>
      </c>
      <c r="AU18" s="76"/>
      <c r="AV18" s="77"/>
      <c r="AW18" s="78"/>
      <c r="AX18" s="78"/>
      <c r="AY18" s="78"/>
      <c r="AZ18" s="78"/>
      <c r="BA18" s="78"/>
    </row>
    <row r="19" spans="2:53" ht="30" customHeight="1">
      <c r="B19" s="211"/>
      <c r="C19" s="79" t="s">
        <v>70</v>
      </c>
      <c r="D19" s="60" t="s">
        <v>71</v>
      </c>
      <c r="E19" s="4" t="s">
        <v>16</v>
      </c>
      <c r="F19" s="60" t="s">
        <v>72</v>
      </c>
      <c r="G19" s="4"/>
      <c r="H19" s="60" t="s">
        <v>73</v>
      </c>
      <c r="I19" s="4"/>
      <c r="J19" s="60" t="s">
        <v>74</v>
      </c>
      <c r="K19" s="4"/>
      <c r="L19" s="60" t="s">
        <v>75</v>
      </c>
      <c r="M19" s="4"/>
      <c r="N19" s="60" t="s">
        <v>76</v>
      </c>
      <c r="O19" s="5"/>
      <c r="P19" s="27"/>
      <c r="Q19" s="61" t="str">
        <f t="shared" si="0"/>
        <v/>
      </c>
      <c r="R19" s="61" t="str">
        <f t="shared" si="1"/>
        <v/>
      </c>
      <c r="S19" s="80"/>
      <c r="T19" s="47"/>
      <c r="U19" s="89"/>
      <c r="V19" s="89"/>
      <c r="W19" s="166" t="s">
        <v>77</v>
      </c>
      <c r="X19" s="167" t="str">
        <f>IF(ISBLANK(E41),"",E41)</f>
        <v>済</v>
      </c>
      <c r="Y19" s="166" t="s">
        <v>436</v>
      </c>
      <c r="Z19" s="167" t="str">
        <f>IF(ISBLANK(I41),"",I41)</f>
        <v/>
      </c>
      <c r="AA19" s="67"/>
      <c r="AB19" s="67"/>
      <c r="AC19" s="67"/>
      <c r="AD19" s="67"/>
      <c r="AE19" s="67"/>
      <c r="AF19" s="67"/>
      <c r="AG19" s="68"/>
      <c r="AH19" s="37"/>
      <c r="AK19" s="100"/>
      <c r="AL19" s="101"/>
      <c r="AM19" s="72" t="s">
        <v>26</v>
      </c>
      <c r="AN19" s="102"/>
      <c r="AP19" s="103" t="s">
        <v>443</v>
      </c>
      <c r="AR19" s="73" t="s">
        <v>498</v>
      </c>
      <c r="AS19" s="74"/>
      <c r="AT19" s="99" t="s">
        <v>499</v>
      </c>
      <c r="AU19" s="76"/>
      <c r="AV19" s="77"/>
      <c r="AW19" s="78"/>
      <c r="AX19" s="78"/>
      <c r="AY19" s="78"/>
      <c r="AZ19" s="78"/>
      <c r="BA19" s="78"/>
    </row>
    <row r="20" spans="2:53" ht="30" customHeight="1">
      <c r="B20" s="211"/>
      <c r="C20" s="79" t="s">
        <v>79</v>
      </c>
      <c r="D20" s="60" t="s">
        <v>80</v>
      </c>
      <c r="E20" s="4"/>
      <c r="F20" s="60" t="s">
        <v>81</v>
      </c>
      <c r="G20" s="4"/>
      <c r="H20" s="60" t="s">
        <v>82</v>
      </c>
      <c r="I20" s="4"/>
      <c r="J20" s="60" t="s">
        <v>83</v>
      </c>
      <c r="K20" s="4"/>
      <c r="L20" s="60" t="s">
        <v>84</v>
      </c>
      <c r="M20" s="4"/>
      <c r="N20" s="60" t="s">
        <v>85</v>
      </c>
      <c r="O20" s="5"/>
      <c r="P20" s="27"/>
      <c r="Q20" s="61" t="str">
        <f t="shared" si="0"/>
        <v/>
      </c>
      <c r="R20" s="61" t="str">
        <f t="shared" si="1"/>
        <v/>
      </c>
      <c r="S20" s="80"/>
      <c r="T20" s="47"/>
      <c r="U20" s="89"/>
      <c r="V20" s="89"/>
      <c r="W20" s="64" t="s">
        <v>86</v>
      </c>
      <c r="X20" s="66" t="str">
        <f>IF(ISBLANK(E42),"",E42)</f>
        <v/>
      </c>
      <c r="Y20" s="64" t="s">
        <v>87</v>
      </c>
      <c r="Z20" s="66" t="str">
        <f>IF(ISBLANK(K42),"",K42)</f>
        <v/>
      </c>
      <c r="AA20" s="64" t="s">
        <v>88</v>
      </c>
      <c r="AB20" s="66" t="str">
        <f>IF(ISBLANK(O42),"",O42)</f>
        <v/>
      </c>
      <c r="AC20" s="67"/>
      <c r="AD20" s="67"/>
      <c r="AE20" s="67"/>
      <c r="AF20" s="67"/>
      <c r="AG20" s="68"/>
      <c r="AH20" s="37"/>
      <c r="AK20" s="91"/>
      <c r="AL20" s="92" t="s">
        <v>46</v>
      </c>
      <c r="AM20" s="87" t="s">
        <v>24</v>
      </c>
      <c r="AN20" s="87" t="s">
        <v>69</v>
      </c>
      <c r="AO20" s="38"/>
      <c r="AP20" s="93" t="s">
        <v>438</v>
      </c>
      <c r="AR20" s="73" t="s">
        <v>500</v>
      </c>
      <c r="AS20" s="74"/>
      <c r="AT20" s="99" t="s">
        <v>394</v>
      </c>
      <c r="AU20" s="76"/>
      <c r="AV20" s="77"/>
      <c r="AW20" s="78"/>
      <c r="AX20" s="78"/>
      <c r="AY20" s="78"/>
      <c r="AZ20" s="78"/>
      <c r="BA20" s="78"/>
    </row>
    <row r="21" spans="2:53" ht="30" customHeight="1">
      <c r="B21" s="211"/>
      <c r="C21" s="79" t="s">
        <v>89</v>
      </c>
      <c r="D21" s="60" t="s">
        <v>90</v>
      </c>
      <c r="E21" s="4"/>
      <c r="F21" s="60" t="s">
        <v>91</v>
      </c>
      <c r="G21" s="4"/>
      <c r="H21" s="60" t="s">
        <v>92</v>
      </c>
      <c r="I21" s="4"/>
      <c r="J21" s="60" t="s">
        <v>93</v>
      </c>
      <c r="K21" s="4"/>
      <c r="L21" s="60" t="s">
        <v>94</v>
      </c>
      <c r="M21" s="4"/>
      <c r="N21" s="60" t="s">
        <v>95</v>
      </c>
      <c r="O21" s="5"/>
      <c r="P21" s="27"/>
      <c r="Q21" s="61" t="str">
        <f t="shared" si="0"/>
        <v/>
      </c>
      <c r="R21" s="61" t="str">
        <f t="shared" si="1"/>
        <v/>
      </c>
      <c r="S21" s="80"/>
      <c r="T21" s="47"/>
      <c r="U21" s="89"/>
      <c r="V21" s="104"/>
      <c r="W21" s="64" t="s">
        <v>96</v>
      </c>
      <c r="X21" s="66" t="str">
        <f>IF(ISBLANK(E43),"",E43)</f>
        <v/>
      </c>
      <c r="Y21" s="64" t="s">
        <v>97</v>
      </c>
      <c r="Z21" s="66" t="str">
        <f>IF(ISBLANK(K43),"",K43)</f>
        <v/>
      </c>
      <c r="AA21" s="67"/>
      <c r="AB21" s="67"/>
      <c r="AC21" s="67"/>
      <c r="AD21" s="67"/>
      <c r="AE21" s="67"/>
      <c r="AF21" s="67"/>
      <c r="AG21" s="68"/>
      <c r="AH21" s="37"/>
      <c r="AK21" s="91"/>
      <c r="AL21" s="92"/>
      <c r="AM21" s="87"/>
      <c r="AN21" s="87" t="s">
        <v>78</v>
      </c>
      <c r="AO21" s="38"/>
      <c r="AP21" s="97" t="s">
        <v>444</v>
      </c>
      <c r="AR21" s="73" t="s">
        <v>502</v>
      </c>
      <c r="AS21" s="74"/>
      <c r="AT21" s="99"/>
      <c r="AU21" s="105"/>
      <c r="AV21" s="77"/>
      <c r="AW21" s="78"/>
      <c r="AX21" s="78"/>
      <c r="AY21" s="78"/>
      <c r="AZ21" s="78"/>
      <c r="BA21" s="78"/>
    </row>
    <row r="22" spans="2:53" ht="30" customHeight="1">
      <c r="B22" s="212"/>
      <c r="C22" s="79" t="s">
        <v>98</v>
      </c>
      <c r="D22" s="60" t="s">
        <v>99</v>
      </c>
      <c r="E22" s="4" t="s">
        <v>16</v>
      </c>
      <c r="F22" s="60" t="s">
        <v>100</v>
      </c>
      <c r="G22" s="4" t="s">
        <v>16</v>
      </c>
      <c r="H22" s="60" t="s">
        <v>101</v>
      </c>
      <c r="I22" s="4" t="s">
        <v>16</v>
      </c>
      <c r="J22" s="60" t="s">
        <v>102</v>
      </c>
      <c r="K22" s="4" t="s">
        <v>16</v>
      </c>
      <c r="L22" s="60" t="s">
        <v>103</v>
      </c>
      <c r="M22" s="4" t="s">
        <v>16</v>
      </c>
      <c r="N22" s="60" t="s">
        <v>104</v>
      </c>
      <c r="O22" s="5" t="s">
        <v>16</v>
      </c>
      <c r="P22" s="27"/>
      <c r="Q22" s="61" t="str">
        <f t="shared" si="0"/>
        <v>済</v>
      </c>
      <c r="R22" s="61" t="str">
        <f t="shared" si="1"/>
        <v>済</v>
      </c>
      <c r="S22" s="80"/>
      <c r="T22" s="47"/>
      <c r="U22" s="81"/>
      <c r="V22" s="104" t="s">
        <v>105</v>
      </c>
      <c r="W22" s="64" t="s">
        <v>24</v>
      </c>
      <c r="X22" s="94" t="str">
        <f>IF(IF(ISBLANK(Q63),"",Q63)&amp;IF(ISBLANK(Q64),"",Q64)="済済","済",(IF(ISBLANK(Q63),"",Q63)&amp;IF(ISBLANK(Q64),"",Q64)))</f>
        <v>済</v>
      </c>
      <c r="Y22" s="67"/>
      <c r="Z22" s="67"/>
      <c r="AA22" s="67"/>
      <c r="AB22" s="67"/>
      <c r="AC22" s="67"/>
      <c r="AD22" s="67"/>
      <c r="AE22" s="67"/>
      <c r="AF22" s="67"/>
      <c r="AG22" s="68"/>
      <c r="AH22" s="37"/>
      <c r="AK22" s="91"/>
      <c r="AL22" s="92"/>
      <c r="AM22" s="87"/>
      <c r="AN22" s="87" t="s">
        <v>106</v>
      </c>
      <c r="AO22" s="38"/>
      <c r="AP22" s="93" t="s">
        <v>453</v>
      </c>
      <c r="AR22" s="100"/>
      <c r="AS22" s="76" t="s">
        <v>24</v>
      </c>
      <c r="AT22" s="106" t="s">
        <v>504</v>
      </c>
      <c r="AU22" s="105"/>
      <c r="AV22" s="77"/>
      <c r="AW22" s="78"/>
      <c r="AX22" s="78"/>
      <c r="AY22" s="78"/>
      <c r="AZ22" s="78"/>
      <c r="BA22" s="78"/>
    </row>
    <row r="23" spans="2:53" ht="30" customHeight="1">
      <c r="B23" s="190" t="s">
        <v>107</v>
      </c>
      <c r="C23" s="107" t="s">
        <v>108</v>
      </c>
      <c r="D23" s="108" t="s">
        <v>109</v>
      </c>
      <c r="E23" s="4"/>
      <c r="F23" s="108" t="s">
        <v>110</v>
      </c>
      <c r="G23" s="4"/>
      <c r="H23" s="108" t="s">
        <v>111</v>
      </c>
      <c r="I23" s="4"/>
      <c r="J23" s="108" t="s">
        <v>112</v>
      </c>
      <c r="K23" s="4"/>
      <c r="L23" s="108" t="s">
        <v>113</v>
      </c>
      <c r="M23" s="4"/>
      <c r="N23" s="108" t="s">
        <v>114</v>
      </c>
      <c r="O23" s="5"/>
      <c r="P23" s="27"/>
      <c r="Q23" s="61" t="str">
        <f t="shared" si="0"/>
        <v/>
      </c>
      <c r="R23" s="61" t="str">
        <f t="shared" si="1"/>
        <v/>
      </c>
      <c r="S23" s="80"/>
      <c r="T23" s="47"/>
      <c r="U23" s="81"/>
      <c r="V23" s="63" t="s">
        <v>115</v>
      </c>
      <c r="W23" s="64" t="s">
        <v>24</v>
      </c>
      <c r="X23" s="66" t="str">
        <f>IF(ISBLANK(E11),"",E11)</f>
        <v>済</v>
      </c>
      <c r="Y23" s="67"/>
      <c r="Z23" s="67"/>
      <c r="AA23" s="67"/>
      <c r="AB23" s="67"/>
      <c r="AC23" s="67"/>
      <c r="AD23" s="67"/>
      <c r="AE23" s="67"/>
      <c r="AF23" s="67"/>
      <c r="AG23" s="68"/>
      <c r="AH23" s="37"/>
      <c r="AK23" s="91"/>
      <c r="AL23" s="92"/>
      <c r="AM23" s="87"/>
      <c r="AN23" s="87" t="s">
        <v>116</v>
      </c>
      <c r="AO23" s="38"/>
      <c r="AP23" s="93" t="s">
        <v>467</v>
      </c>
      <c r="AR23" s="100"/>
      <c r="AS23" s="76" t="s">
        <v>25</v>
      </c>
      <c r="AT23" s="106" t="s">
        <v>506</v>
      </c>
      <c r="AU23" s="76"/>
      <c r="AV23" s="77"/>
      <c r="AW23" s="78"/>
      <c r="AX23" s="78"/>
      <c r="AY23" s="78"/>
      <c r="AZ23" s="78"/>
      <c r="BA23" s="78"/>
    </row>
    <row r="24" spans="2:53" ht="30" customHeight="1">
      <c r="B24" s="191"/>
      <c r="C24" s="107" t="s">
        <v>117</v>
      </c>
      <c r="D24" s="108" t="s">
        <v>118</v>
      </c>
      <c r="E24" s="4"/>
      <c r="F24" s="108" t="s">
        <v>119</v>
      </c>
      <c r="G24" s="4"/>
      <c r="H24" s="108" t="s">
        <v>120</v>
      </c>
      <c r="I24" s="4" t="s">
        <v>16</v>
      </c>
      <c r="J24" s="108" t="s">
        <v>121</v>
      </c>
      <c r="K24" s="4"/>
      <c r="L24" s="108" t="s">
        <v>122</v>
      </c>
      <c r="M24" s="4"/>
      <c r="N24" s="108" t="s">
        <v>123</v>
      </c>
      <c r="O24" s="5"/>
      <c r="P24" s="27"/>
      <c r="Q24" s="61" t="str">
        <f t="shared" si="0"/>
        <v/>
      </c>
      <c r="R24" s="61" t="str">
        <f t="shared" si="1"/>
        <v/>
      </c>
      <c r="S24" s="80"/>
      <c r="T24" s="47"/>
      <c r="U24" s="81"/>
      <c r="V24" s="63" t="s">
        <v>124</v>
      </c>
      <c r="W24" s="64" t="s">
        <v>24</v>
      </c>
      <c r="X24" s="65"/>
      <c r="Y24" s="67"/>
      <c r="Z24" s="67"/>
      <c r="AA24" s="67"/>
      <c r="AB24" s="67"/>
      <c r="AC24" s="67"/>
      <c r="AD24" s="67"/>
      <c r="AE24" s="67"/>
      <c r="AF24" s="67"/>
      <c r="AG24" s="68"/>
      <c r="AH24" s="37"/>
      <c r="AK24" s="91"/>
      <c r="AL24" s="92"/>
      <c r="AM24" s="87"/>
      <c r="AN24" s="87" t="s">
        <v>125</v>
      </c>
      <c r="AO24" s="38"/>
      <c r="AP24" s="109" t="s">
        <v>454</v>
      </c>
      <c r="AR24" s="100"/>
      <c r="AS24" s="76" t="s">
        <v>134</v>
      </c>
      <c r="AT24" s="106" t="s">
        <v>508</v>
      </c>
      <c r="AU24" s="76"/>
      <c r="AV24" s="77"/>
      <c r="AW24" s="78"/>
      <c r="AX24" s="78"/>
      <c r="AY24" s="78"/>
      <c r="AZ24" s="78"/>
      <c r="BA24" s="78"/>
    </row>
    <row r="25" spans="2:53" ht="30" customHeight="1">
      <c r="B25" s="191"/>
      <c r="C25" s="107" t="s">
        <v>126</v>
      </c>
      <c r="D25" s="108" t="s">
        <v>127</v>
      </c>
      <c r="E25" s="4"/>
      <c r="F25" s="108" t="s">
        <v>128</v>
      </c>
      <c r="G25" s="4"/>
      <c r="H25" s="108" t="s">
        <v>129</v>
      </c>
      <c r="I25" s="4"/>
      <c r="J25" s="108" t="s">
        <v>130</v>
      </c>
      <c r="K25" s="4"/>
      <c r="L25" s="108" t="s">
        <v>131</v>
      </c>
      <c r="M25" s="4"/>
      <c r="N25" s="108" t="s">
        <v>132</v>
      </c>
      <c r="O25" s="5"/>
      <c r="P25" s="27"/>
      <c r="Q25" s="61" t="str">
        <f t="shared" si="0"/>
        <v/>
      </c>
      <c r="R25" s="61" t="str">
        <f t="shared" si="1"/>
        <v/>
      </c>
      <c r="S25" s="80"/>
      <c r="T25" s="47"/>
      <c r="U25" s="62" t="s">
        <v>133</v>
      </c>
      <c r="V25" s="110" t="s">
        <v>23</v>
      </c>
      <c r="W25" s="64" t="s">
        <v>24</v>
      </c>
      <c r="X25" s="65"/>
      <c r="Y25" s="64" t="s">
        <v>25</v>
      </c>
      <c r="Z25" s="66" t="str">
        <f>IF(ISBLANK(K19),"",K19)</f>
        <v/>
      </c>
      <c r="AA25" s="64" t="s">
        <v>26</v>
      </c>
      <c r="AB25" s="65"/>
      <c r="AC25" s="64" t="s">
        <v>134</v>
      </c>
      <c r="AD25" s="65"/>
      <c r="AE25" s="67"/>
      <c r="AF25" s="67"/>
      <c r="AG25" s="68"/>
      <c r="AH25" s="16"/>
      <c r="AK25" s="91"/>
      <c r="AL25" s="92"/>
      <c r="AM25" s="87" t="s">
        <v>25</v>
      </c>
      <c r="AN25" s="87" t="s">
        <v>69</v>
      </c>
      <c r="AO25" s="38"/>
      <c r="AP25" s="97" t="s">
        <v>445</v>
      </c>
      <c r="AR25" s="100"/>
      <c r="AS25" s="76" t="s">
        <v>171</v>
      </c>
      <c r="AT25" s="106" t="s">
        <v>510</v>
      </c>
      <c r="AU25" s="76"/>
      <c r="AV25" s="77"/>
      <c r="AW25" s="78"/>
      <c r="AX25" s="78"/>
      <c r="AY25" s="78"/>
      <c r="AZ25" s="78"/>
      <c r="BA25" s="78"/>
    </row>
    <row r="26" spans="2:53" ht="30" customHeight="1">
      <c r="B26" s="191"/>
      <c r="C26" s="107" t="s">
        <v>135</v>
      </c>
      <c r="D26" s="108" t="s">
        <v>136</v>
      </c>
      <c r="E26" s="4" t="s">
        <v>16</v>
      </c>
      <c r="F26" s="108" t="s">
        <v>137</v>
      </c>
      <c r="G26" s="4"/>
      <c r="H26" s="108" t="s">
        <v>138</v>
      </c>
      <c r="I26" s="4" t="s">
        <v>16</v>
      </c>
      <c r="J26" s="108" t="s">
        <v>139</v>
      </c>
      <c r="K26" s="4"/>
      <c r="L26" s="108" t="s">
        <v>140</v>
      </c>
      <c r="M26" s="4"/>
      <c r="N26" s="108" t="s">
        <v>141</v>
      </c>
      <c r="O26" s="5"/>
      <c r="P26" s="27"/>
      <c r="Q26" s="61" t="str">
        <f t="shared" si="0"/>
        <v/>
      </c>
      <c r="R26" s="61" t="str">
        <f t="shared" si="1"/>
        <v/>
      </c>
      <c r="S26" s="80"/>
      <c r="T26" s="47"/>
      <c r="U26" s="81"/>
      <c r="V26" s="81" t="s">
        <v>36</v>
      </c>
      <c r="W26" s="64" t="s">
        <v>24</v>
      </c>
      <c r="X26" s="94" t="str">
        <f>IF(IF(ISBLANK(G25),"",G25)&amp;IF(ISBLANK(Q26),"",Q26)="済済","済",(IF(ISBLANK(G25),"",G25)&amp;IF(ISBLANK(Q26),"",Q26)))</f>
        <v/>
      </c>
      <c r="Y26" s="67"/>
      <c r="Z26" s="67"/>
      <c r="AA26" s="67"/>
      <c r="AB26" s="67"/>
      <c r="AC26" s="67"/>
      <c r="AD26" s="67"/>
      <c r="AE26" s="67"/>
      <c r="AF26" s="67"/>
      <c r="AG26" s="68"/>
      <c r="AH26" s="16"/>
      <c r="AK26" s="91"/>
      <c r="AL26" s="92"/>
      <c r="AM26" s="87"/>
      <c r="AN26" s="87" t="s">
        <v>78</v>
      </c>
      <c r="AO26" s="38"/>
      <c r="AP26" s="93" t="s">
        <v>446</v>
      </c>
      <c r="AR26" s="100"/>
      <c r="AS26" s="76" t="s">
        <v>196</v>
      </c>
      <c r="AT26" s="106" t="s">
        <v>512</v>
      </c>
      <c r="AU26" s="76"/>
      <c r="AV26" s="77"/>
      <c r="AW26" s="78"/>
      <c r="AX26" s="78"/>
      <c r="AY26" s="78"/>
      <c r="AZ26" s="78"/>
      <c r="BA26" s="78"/>
    </row>
    <row r="27" spans="2:53" ht="30" customHeight="1">
      <c r="B27" s="191"/>
      <c r="C27" s="107" t="s">
        <v>142</v>
      </c>
      <c r="D27" s="108" t="s">
        <v>143</v>
      </c>
      <c r="E27" s="4"/>
      <c r="F27" s="108" t="s">
        <v>144</v>
      </c>
      <c r="G27" s="4"/>
      <c r="H27" s="108" t="s">
        <v>145</v>
      </c>
      <c r="I27" s="4"/>
      <c r="J27" s="108" t="s">
        <v>146</v>
      </c>
      <c r="K27" s="4"/>
      <c r="L27" s="108" t="s">
        <v>147</v>
      </c>
      <c r="M27" s="4"/>
      <c r="N27" s="108" t="s">
        <v>148</v>
      </c>
      <c r="O27" s="5"/>
      <c r="P27" s="27"/>
      <c r="Q27" s="61" t="str">
        <f t="shared" si="0"/>
        <v/>
      </c>
      <c r="R27" s="61" t="str">
        <f t="shared" si="1"/>
        <v/>
      </c>
      <c r="S27" s="80"/>
      <c r="T27" s="47"/>
      <c r="U27" s="81"/>
      <c r="V27" s="81"/>
      <c r="W27" s="64" t="s">
        <v>25</v>
      </c>
      <c r="X27" s="94" t="str">
        <f>IF(IF(ISBLANK(E26),"",E26)&amp;IF(ISBLANK(I26),"",I26)="済済","済",(IF(ISBLANK(E26),"",E26)&amp;IF(ISBLANK(I26),"",I26)))</f>
        <v>済</v>
      </c>
      <c r="Y27" s="67"/>
      <c r="Z27" s="67"/>
      <c r="AA27" s="67"/>
      <c r="AB27" s="67"/>
      <c r="AC27" s="67"/>
      <c r="AD27" s="67"/>
      <c r="AE27" s="67"/>
      <c r="AF27" s="67"/>
      <c r="AG27" s="68"/>
      <c r="AH27" s="16"/>
      <c r="AK27" s="91"/>
      <c r="AL27" s="92"/>
      <c r="AM27" s="87"/>
      <c r="AN27" s="87" t="s">
        <v>106</v>
      </c>
      <c r="AO27" s="38"/>
      <c r="AP27" s="93" t="s">
        <v>476</v>
      </c>
      <c r="AR27" s="111"/>
      <c r="AS27" s="76" t="s">
        <v>524</v>
      </c>
      <c r="AT27" s="106" t="s">
        <v>514</v>
      </c>
      <c r="AU27" s="76"/>
      <c r="AV27" s="78"/>
      <c r="AW27" s="78"/>
      <c r="AX27" s="78"/>
      <c r="AY27" s="78"/>
      <c r="AZ27" s="78"/>
      <c r="BA27" s="78"/>
    </row>
    <row r="28" spans="2:53" ht="30" customHeight="1">
      <c r="B28" s="191"/>
      <c r="C28" s="107" t="s">
        <v>149</v>
      </c>
      <c r="D28" s="108" t="s">
        <v>150</v>
      </c>
      <c r="E28" s="4"/>
      <c r="F28" s="108" t="s">
        <v>151</v>
      </c>
      <c r="G28" s="4"/>
      <c r="H28" s="108" t="s">
        <v>152</v>
      </c>
      <c r="I28" s="4"/>
      <c r="J28" s="108" t="s">
        <v>153</v>
      </c>
      <c r="K28" s="4"/>
      <c r="L28" s="108" t="s">
        <v>154</v>
      </c>
      <c r="M28" s="4"/>
      <c r="N28" s="108" t="s">
        <v>155</v>
      </c>
      <c r="O28" s="5"/>
      <c r="P28" s="27"/>
      <c r="Q28" s="61" t="str">
        <f t="shared" si="0"/>
        <v/>
      </c>
      <c r="R28" s="61" t="str">
        <f t="shared" si="1"/>
        <v/>
      </c>
      <c r="S28" s="80"/>
      <c r="T28" s="47"/>
      <c r="U28" s="81"/>
      <c r="V28" s="81"/>
      <c r="W28" s="64" t="s">
        <v>68</v>
      </c>
      <c r="X28" s="66" t="str">
        <f>IF(ISBLANK(E27),"",E27)</f>
        <v/>
      </c>
      <c r="Y28" s="64" t="s">
        <v>156</v>
      </c>
      <c r="Z28" s="66" t="str">
        <f>IF(ISBLANK(K27),"",K27)</f>
        <v/>
      </c>
      <c r="AA28" s="67"/>
      <c r="AB28" s="67"/>
      <c r="AC28" s="67"/>
      <c r="AD28" s="67"/>
      <c r="AE28" s="67"/>
      <c r="AF28" s="67"/>
      <c r="AG28" s="68"/>
      <c r="AH28" s="16"/>
      <c r="AK28" s="91"/>
      <c r="AL28" s="92"/>
      <c r="AM28" s="87" t="s">
        <v>26</v>
      </c>
      <c r="AN28" s="87" t="s">
        <v>69</v>
      </c>
      <c r="AO28" s="38"/>
      <c r="AP28" s="93" t="s">
        <v>468</v>
      </c>
      <c r="AR28" s="73" t="s">
        <v>515</v>
      </c>
      <c r="AS28" s="112"/>
      <c r="AT28" s="113" t="s">
        <v>516</v>
      </c>
      <c r="AU28" s="76"/>
      <c r="AV28" s="78"/>
      <c r="AW28" s="78"/>
      <c r="AX28" s="78"/>
      <c r="AY28" s="78"/>
      <c r="AZ28" s="78"/>
      <c r="BA28" s="78"/>
    </row>
    <row r="29" spans="2:53" ht="30" customHeight="1">
      <c r="B29" s="191"/>
      <c r="C29" s="107" t="s">
        <v>157</v>
      </c>
      <c r="D29" s="108" t="s">
        <v>158</v>
      </c>
      <c r="E29" s="4"/>
      <c r="F29" s="108" t="s">
        <v>159</v>
      </c>
      <c r="G29" s="4"/>
      <c r="H29" s="108" t="s">
        <v>160</v>
      </c>
      <c r="I29" s="4"/>
      <c r="J29" s="108" t="s">
        <v>161</v>
      </c>
      <c r="K29" s="4"/>
      <c r="L29" s="108" t="s">
        <v>162</v>
      </c>
      <c r="M29" s="4"/>
      <c r="N29" s="108" t="s">
        <v>163</v>
      </c>
      <c r="O29" s="5"/>
      <c r="P29" s="27"/>
      <c r="Q29" s="61" t="str">
        <f t="shared" si="0"/>
        <v/>
      </c>
      <c r="R29" s="61" t="str">
        <f t="shared" si="1"/>
        <v/>
      </c>
      <c r="S29" s="80"/>
      <c r="T29" s="47"/>
      <c r="U29" s="81"/>
      <c r="V29" s="81" t="s">
        <v>46</v>
      </c>
      <c r="W29" s="64" t="s">
        <v>47</v>
      </c>
      <c r="X29" s="66" t="str">
        <f>IF(ISBLANK(G49),"",G49)</f>
        <v/>
      </c>
      <c r="Y29" s="64" t="s">
        <v>48</v>
      </c>
      <c r="Z29" s="66" t="str">
        <f>IF(ISBLANK(K50),"",K50)</f>
        <v/>
      </c>
      <c r="AA29" s="64" t="s">
        <v>49</v>
      </c>
      <c r="AB29" s="66" t="str">
        <f>IF(ISBLANK(E51),"",E51)</f>
        <v/>
      </c>
      <c r="AC29" s="64" t="s">
        <v>50</v>
      </c>
      <c r="AD29" s="65"/>
      <c r="AE29" s="168" t="s">
        <v>487</v>
      </c>
      <c r="AF29" s="171" t="str">
        <f>IF(E54&amp;G54&amp;K55="済済済","済","")</f>
        <v/>
      </c>
      <c r="AG29" s="68"/>
      <c r="AH29" s="16"/>
      <c r="AK29" s="91"/>
      <c r="AL29" s="92"/>
      <c r="AM29" s="87" t="s">
        <v>134</v>
      </c>
      <c r="AN29" s="87" t="s">
        <v>69</v>
      </c>
      <c r="AO29" s="38"/>
      <c r="AP29" s="114" t="s">
        <v>483</v>
      </c>
      <c r="AR29" s="73" t="s">
        <v>517</v>
      </c>
      <c r="AS29" s="112"/>
      <c r="AT29" s="113" t="s">
        <v>518</v>
      </c>
      <c r="AU29" s="76"/>
      <c r="AV29" s="78"/>
      <c r="AW29" s="78"/>
      <c r="AX29" s="78"/>
      <c r="AY29" s="78"/>
      <c r="AZ29" s="78"/>
      <c r="BA29" s="78"/>
    </row>
    <row r="30" spans="2:53" ht="30" customHeight="1">
      <c r="B30" s="191"/>
      <c r="C30" s="107" t="s">
        <v>164</v>
      </c>
      <c r="D30" s="108" t="s">
        <v>165</v>
      </c>
      <c r="E30" s="4"/>
      <c r="F30" s="108" t="s">
        <v>166</v>
      </c>
      <c r="G30" s="4"/>
      <c r="H30" s="108" t="s">
        <v>167</v>
      </c>
      <c r="I30" s="4"/>
      <c r="J30" s="108" t="s">
        <v>168</v>
      </c>
      <c r="K30" s="4"/>
      <c r="L30" s="108" t="s">
        <v>169</v>
      </c>
      <c r="M30" s="4"/>
      <c r="N30" s="108" t="s">
        <v>170</v>
      </c>
      <c r="O30" s="5"/>
      <c r="P30" s="27"/>
      <c r="Q30" s="61" t="str">
        <f t="shared" si="0"/>
        <v/>
      </c>
      <c r="R30" s="61" t="str">
        <f t="shared" si="1"/>
        <v/>
      </c>
      <c r="S30" s="80"/>
      <c r="T30" s="47"/>
      <c r="U30" s="81"/>
      <c r="V30" s="81"/>
      <c r="W30" s="64" t="s">
        <v>37</v>
      </c>
      <c r="X30" s="66" t="str">
        <f>IF(ISBLANK(K57),"",K57)</f>
        <v/>
      </c>
      <c r="Y30" s="64" t="s">
        <v>38</v>
      </c>
      <c r="Z30" s="66" t="str">
        <f>IF(ISBLANK(M43),"",M43)</f>
        <v/>
      </c>
      <c r="AA30" s="64" t="s">
        <v>60</v>
      </c>
      <c r="AB30" s="65"/>
      <c r="AC30" s="67"/>
      <c r="AD30" s="67"/>
      <c r="AE30" s="168" t="s">
        <v>486</v>
      </c>
      <c r="AF30" s="167" t="str">
        <f>IF($L$3="１級","済",IF(ISBLANK($E$10),"",($E$10)))</f>
        <v>済</v>
      </c>
      <c r="AG30" s="68"/>
      <c r="AH30" s="16"/>
      <c r="AK30" s="115"/>
      <c r="AM30" s="87"/>
      <c r="AN30" s="87" t="s">
        <v>78</v>
      </c>
      <c r="AP30" s="116" t="s">
        <v>447</v>
      </c>
      <c r="AR30" s="73" t="s">
        <v>519</v>
      </c>
      <c r="AS30" s="112"/>
      <c r="AT30" s="113" t="s">
        <v>520</v>
      </c>
      <c r="AU30" s="76"/>
      <c r="AV30" s="78"/>
      <c r="AW30" s="78"/>
      <c r="AX30" s="78"/>
      <c r="AY30" s="78"/>
      <c r="AZ30" s="78"/>
      <c r="BA30" s="78"/>
    </row>
    <row r="31" spans="2:53" ht="30" customHeight="1">
      <c r="B31" s="192"/>
      <c r="C31" s="107" t="s">
        <v>172</v>
      </c>
      <c r="D31" s="108" t="s">
        <v>173</v>
      </c>
      <c r="E31" s="4"/>
      <c r="F31" s="108" t="s">
        <v>174</v>
      </c>
      <c r="G31" s="4"/>
      <c r="H31" s="108" t="s">
        <v>175</v>
      </c>
      <c r="I31" s="4"/>
      <c r="J31" s="108" t="s">
        <v>176</v>
      </c>
      <c r="K31" s="4"/>
      <c r="L31" s="108" t="s">
        <v>177</v>
      </c>
      <c r="M31" s="4"/>
      <c r="N31" s="108" t="s">
        <v>178</v>
      </c>
      <c r="O31" s="5"/>
      <c r="P31" s="27"/>
      <c r="Q31" s="61" t="str">
        <f t="shared" si="0"/>
        <v/>
      </c>
      <c r="R31" s="61" t="str">
        <f t="shared" si="1"/>
        <v/>
      </c>
      <c r="S31" s="80"/>
      <c r="T31" s="47"/>
      <c r="U31" s="81"/>
      <c r="V31" s="81"/>
      <c r="W31" s="83" t="s">
        <v>68</v>
      </c>
      <c r="X31" s="117" t="str">
        <f>IF(G52&amp;M52&amp;O52&amp;E59&amp;I59="済済済済済","済","")</f>
        <v/>
      </c>
      <c r="Y31" s="67"/>
      <c r="Z31" s="67"/>
      <c r="AA31" s="67"/>
      <c r="AB31" s="67"/>
      <c r="AC31" s="67"/>
      <c r="AD31" s="67"/>
      <c r="AE31" s="67"/>
      <c r="AF31" s="67"/>
      <c r="AG31" s="68"/>
      <c r="AH31" s="16"/>
      <c r="AK31" s="91"/>
      <c r="AL31" s="92"/>
      <c r="AM31" s="87" t="s">
        <v>171</v>
      </c>
      <c r="AN31" s="87" t="s">
        <v>69</v>
      </c>
      <c r="AO31" s="38"/>
      <c r="AP31" s="93" t="s">
        <v>439</v>
      </c>
      <c r="AR31" s="73" t="s">
        <v>521</v>
      </c>
      <c r="AS31" s="112"/>
      <c r="AT31" s="113" t="s">
        <v>522</v>
      </c>
      <c r="AU31" s="76"/>
      <c r="AV31" s="78"/>
      <c r="AW31" s="78"/>
      <c r="AX31" s="78"/>
      <c r="AY31" s="78"/>
      <c r="AZ31" s="78"/>
      <c r="BA31" s="78"/>
    </row>
    <row r="32" spans="2:53" ht="30" customHeight="1">
      <c r="B32" s="184" t="s">
        <v>179</v>
      </c>
      <c r="C32" s="79" t="s">
        <v>180</v>
      </c>
      <c r="D32" s="60" t="s">
        <v>181</v>
      </c>
      <c r="E32" s="4"/>
      <c r="F32" s="60" t="s">
        <v>182</v>
      </c>
      <c r="G32" s="4"/>
      <c r="H32" s="60" t="s">
        <v>183</v>
      </c>
      <c r="I32" s="4"/>
      <c r="J32" s="60" t="s">
        <v>184</v>
      </c>
      <c r="K32" s="4"/>
      <c r="L32" s="60" t="s">
        <v>185</v>
      </c>
      <c r="M32" s="4"/>
      <c r="N32" s="60" t="s">
        <v>186</v>
      </c>
      <c r="O32" s="5"/>
      <c r="P32" s="27"/>
      <c r="Q32" s="61" t="str">
        <f t="shared" si="0"/>
        <v/>
      </c>
      <c r="R32" s="61" t="str">
        <f t="shared" si="1"/>
        <v/>
      </c>
      <c r="S32" s="80"/>
      <c r="T32" s="47"/>
      <c r="U32" s="81"/>
      <c r="V32" s="81"/>
      <c r="W32" s="64" t="s">
        <v>77</v>
      </c>
      <c r="X32" s="66" t="str">
        <f>IF(ISBLANK(I44),"",I44)</f>
        <v/>
      </c>
      <c r="Y32" s="64" t="s">
        <v>187</v>
      </c>
      <c r="Z32" s="65"/>
      <c r="AA32" s="64" t="s">
        <v>188</v>
      </c>
      <c r="AB32" s="66" t="str">
        <f>IF(ISBLANK(I45),"",I45)</f>
        <v/>
      </c>
      <c r="AC32" s="67"/>
      <c r="AD32" s="67"/>
      <c r="AE32" s="67"/>
      <c r="AF32" s="67"/>
      <c r="AG32" s="68"/>
      <c r="AH32" s="16"/>
      <c r="AK32" s="91"/>
      <c r="AL32" s="92"/>
      <c r="AM32" s="87"/>
      <c r="AN32" s="87" t="s">
        <v>78</v>
      </c>
      <c r="AO32" s="38"/>
      <c r="AP32" s="93" t="s">
        <v>455</v>
      </c>
      <c r="AW32" s="78"/>
      <c r="AX32" s="78"/>
      <c r="AY32" s="78"/>
      <c r="AZ32" s="78"/>
      <c r="BA32" s="78"/>
    </row>
    <row r="33" spans="2:53" ht="30" customHeight="1">
      <c r="B33" s="185"/>
      <c r="C33" s="79" t="s">
        <v>189</v>
      </c>
      <c r="D33" s="60" t="s">
        <v>190</v>
      </c>
      <c r="E33" s="4"/>
      <c r="F33" s="60" t="s">
        <v>191</v>
      </c>
      <c r="G33" s="4"/>
      <c r="H33" s="60" t="s">
        <v>192</v>
      </c>
      <c r="I33" s="4" t="s">
        <v>16</v>
      </c>
      <c r="J33" s="60" t="s">
        <v>193</v>
      </c>
      <c r="K33" s="4"/>
      <c r="L33" s="60" t="s">
        <v>194</v>
      </c>
      <c r="M33" s="4"/>
      <c r="N33" s="60" t="s">
        <v>195</v>
      </c>
      <c r="O33" s="5"/>
      <c r="P33" s="27"/>
      <c r="Q33" s="61" t="str">
        <f t="shared" si="0"/>
        <v/>
      </c>
      <c r="R33" s="61" t="str">
        <f t="shared" si="1"/>
        <v/>
      </c>
      <c r="S33" s="80"/>
      <c r="T33" s="47"/>
      <c r="U33" s="81"/>
      <c r="V33" s="81"/>
      <c r="W33" s="64" t="s">
        <v>86</v>
      </c>
      <c r="X33" s="66" t="str">
        <f>IF(ISBLANK(I42),"",I42)</f>
        <v/>
      </c>
      <c r="Y33" s="64" t="s">
        <v>87</v>
      </c>
      <c r="Z33" s="66" t="str">
        <f>IF(ISBLANK(G42),"",G42)</f>
        <v/>
      </c>
      <c r="AA33" s="64" t="s">
        <v>88</v>
      </c>
      <c r="AB33" s="66" t="str">
        <f>IF(ISBLANK(M42),"",M42)</f>
        <v/>
      </c>
      <c r="AC33" s="67"/>
      <c r="AD33" s="67"/>
      <c r="AE33" s="67"/>
      <c r="AF33" s="67"/>
      <c r="AG33" s="68"/>
      <c r="AH33" s="16"/>
      <c r="AK33" s="91"/>
      <c r="AL33" s="92"/>
      <c r="AM33" s="87"/>
      <c r="AN33" s="87" t="s">
        <v>106</v>
      </c>
      <c r="AO33" s="38"/>
      <c r="AP33" s="93" t="s">
        <v>477</v>
      </c>
      <c r="AR33" s="76"/>
      <c r="AS33" s="76"/>
      <c r="AT33" s="77"/>
      <c r="AU33" s="76"/>
      <c r="AV33" s="78"/>
      <c r="AW33" s="78"/>
      <c r="AX33" s="78"/>
      <c r="AY33" s="78"/>
      <c r="AZ33" s="78"/>
      <c r="BA33" s="78"/>
    </row>
    <row r="34" spans="2:53" ht="30" customHeight="1">
      <c r="B34" s="185"/>
      <c r="C34" s="79" t="s">
        <v>197</v>
      </c>
      <c r="D34" s="60" t="s">
        <v>198</v>
      </c>
      <c r="E34" s="4"/>
      <c r="F34" s="60" t="s">
        <v>199</v>
      </c>
      <c r="G34" s="4"/>
      <c r="H34" s="60" t="s">
        <v>200</v>
      </c>
      <c r="I34" s="4"/>
      <c r="J34" s="60" t="s">
        <v>201</v>
      </c>
      <c r="K34" s="4"/>
      <c r="L34" s="60" t="s">
        <v>202</v>
      </c>
      <c r="M34" s="4"/>
      <c r="N34" s="60" t="s">
        <v>203</v>
      </c>
      <c r="O34" s="5"/>
      <c r="P34" s="27"/>
      <c r="Q34" s="61" t="str">
        <f t="shared" si="0"/>
        <v/>
      </c>
      <c r="R34" s="61" t="str">
        <f t="shared" si="1"/>
        <v/>
      </c>
      <c r="S34" s="80"/>
      <c r="T34" s="47"/>
      <c r="U34" s="81"/>
      <c r="V34" s="81"/>
      <c r="W34" s="118" t="s">
        <v>96</v>
      </c>
      <c r="X34" s="119"/>
      <c r="Y34" s="64" t="s">
        <v>97</v>
      </c>
      <c r="Z34" s="66" t="str">
        <f>IF(IF(ISBLANK(G43),"",G43)&amp;IF(ISBLANK(O43),"",O43)="済済","済",(IF(ISBLANK(G43),"",G43)&amp;IF(ISBLANK(O43),"",O43)))</f>
        <v/>
      </c>
      <c r="AA34" s="67"/>
      <c r="AB34" s="170"/>
      <c r="AC34" s="67"/>
      <c r="AD34" s="67"/>
      <c r="AE34" s="67"/>
      <c r="AF34" s="67"/>
      <c r="AG34" s="68"/>
      <c r="AH34" s="16"/>
      <c r="AK34" s="91"/>
      <c r="AL34" s="92"/>
      <c r="AM34" s="87" t="s">
        <v>196</v>
      </c>
      <c r="AN34" s="87" t="s">
        <v>69</v>
      </c>
      <c r="AO34" s="38"/>
      <c r="AP34" s="93" t="s">
        <v>448</v>
      </c>
      <c r="AR34" s="76"/>
      <c r="AS34" s="76"/>
      <c r="AT34" s="77"/>
      <c r="AU34" s="76"/>
      <c r="AV34" s="78"/>
      <c r="AW34" s="78"/>
      <c r="AX34" s="78"/>
      <c r="AY34" s="78"/>
      <c r="AZ34" s="78"/>
      <c r="BA34" s="78"/>
    </row>
    <row r="35" spans="2:53" ht="30" customHeight="1">
      <c r="B35" s="185"/>
      <c r="C35" s="79" t="s">
        <v>204</v>
      </c>
      <c r="D35" s="60" t="s">
        <v>205</v>
      </c>
      <c r="E35" s="4"/>
      <c r="F35" s="60" t="s">
        <v>206</v>
      </c>
      <c r="G35" s="4"/>
      <c r="H35" s="60" t="s">
        <v>207</v>
      </c>
      <c r="I35" s="4"/>
      <c r="J35" s="60" t="s">
        <v>208</v>
      </c>
      <c r="K35" s="4"/>
      <c r="L35" s="60" t="s">
        <v>209</v>
      </c>
      <c r="M35" s="4"/>
      <c r="N35" s="60" t="s">
        <v>210</v>
      </c>
      <c r="O35" s="5"/>
      <c r="P35" s="27"/>
      <c r="Q35" s="61" t="str">
        <f t="shared" si="0"/>
        <v/>
      </c>
      <c r="R35" s="61" t="str">
        <f t="shared" si="1"/>
        <v/>
      </c>
      <c r="S35" s="80"/>
      <c r="T35" s="47"/>
      <c r="U35" s="81"/>
      <c r="V35" s="81"/>
      <c r="W35" s="64" t="s">
        <v>211</v>
      </c>
      <c r="X35" s="65"/>
      <c r="Y35" s="67"/>
      <c r="Z35" s="67"/>
      <c r="AA35" s="67"/>
      <c r="AB35" s="67"/>
      <c r="AC35" s="67"/>
      <c r="AD35" s="67"/>
      <c r="AE35" s="67"/>
      <c r="AF35" s="67"/>
      <c r="AG35" s="68"/>
      <c r="AH35" s="16"/>
      <c r="AK35" s="91"/>
      <c r="AL35" s="120"/>
      <c r="AM35" s="87"/>
      <c r="AN35" s="87" t="s">
        <v>78</v>
      </c>
      <c r="AO35" s="38"/>
      <c r="AP35" s="93" t="s">
        <v>456</v>
      </c>
      <c r="AR35" s="76"/>
      <c r="AS35" s="76"/>
      <c r="AT35" s="77"/>
      <c r="AU35" s="76"/>
      <c r="AV35" s="78"/>
      <c r="AW35" s="78"/>
      <c r="AX35" s="78"/>
      <c r="AY35" s="78"/>
      <c r="AZ35" s="78"/>
      <c r="BA35" s="78"/>
    </row>
    <row r="36" spans="2:53" ht="30" customHeight="1">
      <c r="B36" s="185"/>
      <c r="C36" s="79" t="s">
        <v>212</v>
      </c>
      <c r="D36" s="60" t="s">
        <v>213</v>
      </c>
      <c r="E36" s="4"/>
      <c r="F36" s="60" t="s">
        <v>214</v>
      </c>
      <c r="G36" s="4"/>
      <c r="H36" s="60" t="s">
        <v>215</v>
      </c>
      <c r="I36" s="4"/>
      <c r="J36" s="60" t="s">
        <v>216</v>
      </c>
      <c r="K36" s="4"/>
      <c r="L36" s="60" t="s">
        <v>217</v>
      </c>
      <c r="M36" s="4"/>
      <c r="N36" s="60" t="s">
        <v>218</v>
      </c>
      <c r="O36" s="5"/>
      <c r="P36" s="27"/>
      <c r="Q36" s="61" t="str">
        <f t="shared" si="0"/>
        <v/>
      </c>
      <c r="R36" s="61" t="str">
        <f t="shared" si="1"/>
        <v/>
      </c>
      <c r="S36" s="80"/>
      <c r="T36" s="47"/>
      <c r="U36" s="81"/>
      <c r="V36" s="81" t="s">
        <v>105</v>
      </c>
      <c r="W36" s="64" t="s">
        <v>24</v>
      </c>
      <c r="X36" s="66" t="str">
        <f>IF(ISBLANK(M64),"",M64)</f>
        <v/>
      </c>
      <c r="Y36" s="67"/>
      <c r="Z36" s="67"/>
      <c r="AA36" s="67"/>
      <c r="AB36" s="67"/>
      <c r="AC36" s="67"/>
      <c r="AD36" s="67"/>
      <c r="AE36" s="67"/>
      <c r="AF36" s="67"/>
      <c r="AG36" s="68"/>
      <c r="AH36" s="16"/>
      <c r="AK36" s="91"/>
      <c r="AL36" s="121" t="s">
        <v>105</v>
      </c>
      <c r="AM36" s="87" t="s">
        <v>24</v>
      </c>
      <c r="AN36" s="87"/>
      <c r="AO36" s="38"/>
      <c r="AP36" s="93" t="s">
        <v>449</v>
      </c>
      <c r="AR36" s="76"/>
      <c r="AS36" s="122"/>
      <c r="AT36" s="77"/>
      <c r="AU36" s="76"/>
      <c r="AV36" s="78"/>
      <c r="AW36" s="78"/>
      <c r="AX36" s="78"/>
      <c r="AY36" s="78"/>
      <c r="AZ36" s="78"/>
      <c r="BA36" s="78"/>
    </row>
    <row r="37" spans="2:53" ht="30" customHeight="1">
      <c r="B37" s="186"/>
      <c r="C37" s="31" t="s">
        <v>219</v>
      </c>
      <c r="D37" s="60" t="s">
        <v>220</v>
      </c>
      <c r="E37" s="4"/>
      <c r="F37" s="60" t="s">
        <v>221</v>
      </c>
      <c r="G37" s="4"/>
      <c r="H37" s="60" t="s">
        <v>222</v>
      </c>
      <c r="I37" s="4"/>
      <c r="J37" s="60" t="s">
        <v>223</v>
      </c>
      <c r="K37" s="4"/>
      <c r="L37" s="60" t="s">
        <v>224</v>
      </c>
      <c r="M37" s="4"/>
      <c r="N37" s="60" t="s">
        <v>225</v>
      </c>
      <c r="O37" s="5"/>
      <c r="P37" s="27"/>
      <c r="Q37" s="123" t="str">
        <f t="shared" si="0"/>
        <v/>
      </c>
      <c r="R37" s="123" t="str">
        <f t="shared" si="1"/>
        <v/>
      </c>
      <c r="S37" s="80"/>
      <c r="T37" s="47"/>
      <c r="U37" s="81"/>
      <c r="V37" s="81"/>
      <c r="W37" s="64" t="s">
        <v>25</v>
      </c>
      <c r="X37" s="66" t="str">
        <f>IF(ISBLANK(E69),"",E69)</f>
        <v/>
      </c>
      <c r="Y37" s="67"/>
      <c r="Z37" s="67"/>
      <c r="AA37" s="67"/>
      <c r="AB37" s="67"/>
      <c r="AC37" s="67"/>
      <c r="AD37" s="67"/>
      <c r="AE37" s="67"/>
      <c r="AF37" s="67"/>
      <c r="AG37" s="68"/>
      <c r="AH37" s="16"/>
      <c r="AK37" s="124"/>
      <c r="AL37" s="121" t="s">
        <v>115</v>
      </c>
      <c r="AM37" s="87" t="s">
        <v>24</v>
      </c>
      <c r="AN37" s="87"/>
      <c r="AO37" s="38"/>
      <c r="AP37" s="93" t="s">
        <v>450</v>
      </c>
      <c r="AR37" s="76"/>
      <c r="AS37" s="122"/>
      <c r="AT37" s="77"/>
      <c r="AU37" s="76"/>
      <c r="AV37" s="78"/>
      <c r="AW37" s="78"/>
      <c r="AX37" s="78"/>
      <c r="AY37" s="78"/>
      <c r="AZ37" s="78"/>
      <c r="BA37" s="78"/>
    </row>
    <row r="38" spans="2:53" ht="30" customHeight="1">
      <c r="B38" s="11"/>
      <c r="C38" s="11"/>
      <c r="E38" s="11"/>
      <c r="G38" s="11"/>
      <c r="P38" s="27"/>
      <c r="S38" s="80"/>
      <c r="T38" s="47"/>
      <c r="U38" s="81"/>
      <c r="V38" s="81" t="s">
        <v>115</v>
      </c>
      <c r="W38" s="64" t="s">
        <v>24</v>
      </c>
      <c r="X38" s="66" t="str">
        <f>IF(ISBLANK(G11),"",G11)</f>
        <v/>
      </c>
      <c r="Y38" s="67"/>
      <c r="Z38" s="67"/>
      <c r="AA38" s="67"/>
      <c r="AB38" s="67"/>
      <c r="AC38" s="67"/>
      <c r="AD38" s="67"/>
      <c r="AE38" s="67"/>
      <c r="AF38" s="67"/>
      <c r="AG38" s="68"/>
      <c r="AH38" s="16"/>
      <c r="AK38" s="38"/>
      <c r="AL38" s="93"/>
      <c r="AM38" s="8"/>
      <c r="AN38" s="76"/>
      <c r="AO38" s="122"/>
      <c r="AP38" s="77"/>
      <c r="AQ38" s="76"/>
      <c r="AR38" s="78"/>
      <c r="AS38" s="78"/>
      <c r="AT38" s="78"/>
      <c r="AU38" s="78"/>
      <c r="AV38" s="78"/>
      <c r="AW38" s="78"/>
    </row>
    <row r="39" spans="2:53" ht="30" customHeight="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S39" s="80"/>
      <c r="T39" s="47"/>
      <c r="U39" s="125"/>
      <c r="V39" s="125" t="s">
        <v>124</v>
      </c>
      <c r="W39" s="64" t="s">
        <v>24</v>
      </c>
      <c r="X39" s="65"/>
      <c r="Y39" s="67"/>
      <c r="Z39" s="67"/>
      <c r="AA39" s="67"/>
      <c r="AB39" s="67"/>
      <c r="AC39" s="67"/>
      <c r="AD39" s="67"/>
      <c r="AE39" s="67"/>
      <c r="AF39" s="67"/>
      <c r="AG39" s="68"/>
      <c r="AH39" s="16"/>
      <c r="AK39" s="38"/>
      <c r="AL39" s="93"/>
      <c r="AM39" s="8"/>
      <c r="AN39" s="76"/>
      <c r="AO39" s="122"/>
      <c r="AP39" s="77"/>
      <c r="AQ39" s="76"/>
      <c r="AR39" s="78"/>
      <c r="AS39" s="78"/>
      <c r="AT39" s="78"/>
      <c r="AU39" s="78"/>
      <c r="AV39" s="78"/>
      <c r="AW39" s="78"/>
    </row>
    <row r="40" spans="2:53" ht="36" customHeight="1">
      <c r="C40" s="55"/>
      <c r="D40" s="56"/>
      <c r="E40" s="28" t="s">
        <v>538</v>
      </c>
      <c r="F40" s="57"/>
      <c r="G40" s="28" t="s">
        <v>538</v>
      </c>
      <c r="H40" s="57"/>
      <c r="I40" s="28" t="s">
        <v>538</v>
      </c>
      <c r="J40" s="57"/>
      <c r="K40" s="28" t="s">
        <v>538</v>
      </c>
      <c r="L40" s="57"/>
      <c r="M40" s="28" t="s">
        <v>538</v>
      </c>
      <c r="N40" s="57"/>
      <c r="O40" s="28" t="s">
        <v>538</v>
      </c>
      <c r="P40" s="27"/>
      <c r="Q40" s="58" t="s">
        <v>527</v>
      </c>
      <c r="R40" s="58" t="s">
        <v>528</v>
      </c>
      <c r="T40" s="47"/>
      <c r="U40" s="52"/>
      <c r="V40" s="52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4"/>
      <c r="AM40" s="15"/>
      <c r="AN40" s="15"/>
      <c r="AO40" s="38"/>
    </row>
    <row r="41" spans="2:53" ht="30" customHeight="1">
      <c r="B41" s="187" t="s">
        <v>226</v>
      </c>
      <c r="C41" s="107" t="s">
        <v>227</v>
      </c>
      <c r="D41" s="108" t="s">
        <v>228</v>
      </c>
      <c r="E41" s="4" t="s">
        <v>529</v>
      </c>
      <c r="F41" s="108" t="s">
        <v>229</v>
      </c>
      <c r="G41" s="4"/>
      <c r="H41" s="108" t="s">
        <v>230</v>
      </c>
      <c r="I41" s="4"/>
      <c r="J41" s="108" t="s">
        <v>231</v>
      </c>
      <c r="K41" s="4"/>
      <c r="L41" s="108" t="s">
        <v>232</v>
      </c>
      <c r="M41" s="4"/>
      <c r="N41" s="108" t="s">
        <v>233</v>
      </c>
      <c r="O41" s="5"/>
      <c r="P41" s="27"/>
      <c r="Q41" s="61" t="str">
        <f t="shared" si="0"/>
        <v/>
      </c>
      <c r="R41" s="61" t="str">
        <f t="shared" si="1"/>
        <v/>
      </c>
      <c r="S41" s="80"/>
      <c r="T41" s="47"/>
      <c r="U41" s="62" t="s">
        <v>248</v>
      </c>
      <c r="V41" s="82" t="s">
        <v>23</v>
      </c>
      <c r="W41" s="64" t="s">
        <v>24</v>
      </c>
      <c r="X41" s="65"/>
      <c r="Y41" s="67"/>
      <c r="Z41" s="67"/>
      <c r="AA41" s="67"/>
      <c r="AB41" s="67"/>
      <c r="AC41" s="67"/>
      <c r="AD41" s="67"/>
      <c r="AE41" s="67"/>
      <c r="AF41" s="67"/>
      <c r="AG41" s="68"/>
      <c r="AH41" s="16"/>
      <c r="AK41" s="85" t="s">
        <v>133</v>
      </c>
      <c r="AL41" s="126" t="s">
        <v>23</v>
      </c>
      <c r="AM41" s="87" t="s">
        <v>25</v>
      </c>
      <c r="AN41" s="87"/>
      <c r="AO41" s="38"/>
      <c r="AP41" s="93" t="s">
        <v>478</v>
      </c>
      <c r="AR41" s="76"/>
      <c r="AS41" s="76"/>
      <c r="AT41" s="77"/>
      <c r="AU41" s="76"/>
      <c r="AV41" s="78"/>
      <c r="AW41" s="78"/>
      <c r="AX41" s="78"/>
      <c r="AY41" s="78"/>
      <c r="AZ41" s="78"/>
      <c r="BA41" s="78"/>
    </row>
    <row r="42" spans="2:53" ht="30" customHeight="1">
      <c r="B42" s="188"/>
      <c r="C42" s="107" t="s">
        <v>234</v>
      </c>
      <c r="D42" s="108" t="s">
        <v>235</v>
      </c>
      <c r="E42" s="4"/>
      <c r="F42" s="108" t="s">
        <v>236</v>
      </c>
      <c r="G42" s="4"/>
      <c r="H42" s="108" t="s">
        <v>237</v>
      </c>
      <c r="I42" s="4"/>
      <c r="J42" s="108" t="s">
        <v>238</v>
      </c>
      <c r="K42" s="4"/>
      <c r="L42" s="108" t="s">
        <v>239</v>
      </c>
      <c r="M42" s="4"/>
      <c r="N42" s="108" t="s">
        <v>240</v>
      </c>
      <c r="O42" s="5"/>
      <c r="P42" s="27"/>
      <c r="Q42" s="61" t="str">
        <f t="shared" si="0"/>
        <v/>
      </c>
      <c r="R42" s="61" t="str">
        <f t="shared" si="1"/>
        <v/>
      </c>
      <c r="S42" s="80"/>
      <c r="T42" s="47"/>
      <c r="U42" s="81"/>
      <c r="V42" s="89"/>
      <c r="W42" s="64" t="s">
        <v>25</v>
      </c>
      <c r="X42" s="66" t="str">
        <f>IF(ISBLANK(R22),"",R22)</f>
        <v>済</v>
      </c>
      <c r="Y42" s="67"/>
      <c r="Z42" s="67"/>
      <c r="AA42" s="67"/>
      <c r="AB42" s="67"/>
      <c r="AC42" s="67"/>
      <c r="AD42" s="67"/>
      <c r="AE42" s="67"/>
      <c r="AF42" s="67"/>
      <c r="AG42" s="68"/>
      <c r="AH42" s="16"/>
      <c r="AK42" s="91"/>
      <c r="AL42" s="127" t="s">
        <v>36</v>
      </c>
      <c r="AM42" s="87" t="s">
        <v>24</v>
      </c>
      <c r="AN42" s="87"/>
      <c r="AO42" s="38"/>
      <c r="AP42" s="93" t="s">
        <v>457</v>
      </c>
      <c r="AR42" s="76"/>
      <c r="AS42" s="128"/>
      <c r="AT42" s="77"/>
      <c r="AU42" s="76"/>
      <c r="AV42" s="78"/>
      <c r="AW42" s="78"/>
      <c r="AX42" s="78"/>
      <c r="AY42" s="78"/>
      <c r="AZ42" s="78"/>
      <c r="BA42" s="78"/>
    </row>
    <row r="43" spans="2:53" ht="30" customHeight="1">
      <c r="B43" s="188"/>
      <c r="C43" s="107" t="s">
        <v>241</v>
      </c>
      <c r="D43" s="108" t="s">
        <v>242</v>
      </c>
      <c r="E43" s="4"/>
      <c r="F43" s="108" t="s">
        <v>243</v>
      </c>
      <c r="G43" s="4"/>
      <c r="H43" s="108" t="s">
        <v>244</v>
      </c>
      <c r="I43" s="4" t="s">
        <v>16</v>
      </c>
      <c r="J43" s="108" t="s">
        <v>245</v>
      </c>
      <c r="K43" s="4"/>
      <c r="L43" s="108" t="s">
        <v>246</v>
      </c>
      <c r="M43" s="4"/>
      <c r="N43" s="108" t="s">
        <v>247</v>
      </c>
      <c r="O43" s="5"/>
      <c r="P43" s="27"/>
      <c r="Q43" s="61" t="str">
        <f t="shared" si="0"/>
        <v/>
      </c>
      <c r="R43" s="61" t="str">
        <f t="shared" si="1"/>
        <v/>
      </c>
      <c r="S43" s="80"/>
      <c r="T43" s="47"/>
      <c r="U43" s="81"/>
      <c r="V43" s="89"/>
      <c r="W43" s="64" t="s">
        <v>26</v>
      </c>
      <c r="X43" s="66" t="str">
        <f>IF(ISBLANK(O21),"",O21)</f>
        <v/>
      </c>
      <c r="Y43" s="67"/>
      <c r="Z43" s="67"/>
      <c r="AA43" s="67"/>
      <c r="AB43" s="67"/>
      <c r="AC43" s="67"/>
      <c r="AD43" s="67"/>
      <c r="AE43" s="67"/>
      <c r="AF43" s="67"/>
      <c r="AG43" s="68"/>
      <c r="AH43" s="16"/>
      <c r="AK43" s="91"/>
      <c r="AL43" s="129"/>
      <c r="AM43" s="87" t="s">
        <v>25</v>
      </c>
      <c r="AN43" s="87"/>
      <c r="AO43" s="38"/>
      <c r="AP43" s="93" t="s">
        <v>458</v>
      </c>
      <c r="AR43" s="76"/>
      <c r="AS43" s="76"/>
      <c r="AT43" s="77"/>
      <c r="AU43" s="76"/>
      <c r="AV43" s="78"/>
      <c r="AW43" s="78"/>
      <c r="AX43" s="78"/>
      <c r="AY43" s="78"/>
      <c r="AZ43" s="78"/>
      <c r="BA43" s="78"/>
    </row>
    <row r="44" spans="2:53" ht="30" customHeight="1">
      <c r="B44" s="188"/>
      <c r="C44" s="107" t="s">
        <v>249</v>
      </c>
      <c r="D44" s="108" t="s">
        <v>250</v>
      </c>
      <c r="E44" s="4"/>
      <c r="F44" s="108" t="s">
        <v>251</v>
      </c>
      <c r="G44" s="4"/>
      <c r="H44" s="108" t="s">
        <v>252</v>
      </c>
      <c r="I44" s="4"/>
      <c r="J44" s="108" t="s">
        <v>253</v>
      </c>
      <c r="K44" s="4"/>
      <c r="L44" s="108" t="s">
        <v>254</v>
      </c>
      <c r="M44" s="4"/>
      <c r="N44" s="108" t="s">
        <v>255</v>
      </c>
      <c r="O44" s="5"/>
      <c r="P44" s="27"/>
      <c r="Q44" s="61" t="str">
        <f t="shared" si="0"/>
        <v/>
      </c>
      <c r="R44" s="61" t="str">
        <f t="shared" si="1"/>
        <v/>
      </c>
      <c r="S44" s="80"/>
      <c r="T44" s="47"/>
      <c r="U44" s="81"/>
      <c r="V44" s="89"/>
      <c r="W44" s="64" t="s">
        <v>134</v>
      </c>
      <c r="X44" s="66" t="str">
        <f>IF(ISBLANK(M19),"",M19)</f>
        <v/>
      </c>
      <c r="Y44" s="67"/>
      <c r="Z44" s="67"/>
      <c r="AA44" s="67"/>
      <c r="AB44" s="67"/>
      <c r="AC44" s="67"/>
      <c r="AD44" s="67"/>
      <c r="AE44" s="67"/>
      <c r="AF44" s="67"/>
      <c r="AG44" s="68"/>
      <c r="AH44" s="16"/>
      <c r="AK44" s="91"/>
      <c r="AL44" s="129"/>
      <c r="AM44" s="87" t="s">
        <v>26</v>
      </c>
      <c r="AN44" s="87" t="s">
        <v>69</v>
      </c>
      <c r="AO44" s="38"/>
      <c r="AP44" s="93" t="s">
        <v>469</v>
      </c>
      <c r="AR44" s="76"/>
      <c r="AS44" s="76"/>
      <c r="AT44" s="77"/>
      <c r="AU44" s="76"/>
      <c r="AV44" s="78"/>
      <c r="AW44" s="78"/>
      <c r="AX44" s="78"/>
      <c r="AY44" s="78"/>
      <c r="AZ44" s="78"/>
      <c r="BA44" s="78"/>
    </row>
    <row r="45" spans="2:53" ht="30" customHeight="1">
      <c r="B45" s="188"/>
      <c r="C45" s="107" t="s">
        <v>256</v>
      </c>
      <c r="D45" s="108" t="s">
        <v>257</v>
      </c>
      <c r="E45" s="4"/>
      <c r="F45" s="108" t="s">
        <v>258</v>
      </c>
      <c r="G45" s="4"/>
      <c r="H45" s="108" t="s">
        <v>259</v>
      </c>
      <c r="I45" s="4"/>
      <c r="J45" s="108" t="s">
        <v>260</v>
      </c>
      <c r="K45" s="4"/>
      <c r="L45" s="108" t="s">
        <v>261</v>
      </c>
      <c r="M45" s="4"/>
      <c r="N45" s="108" t="s">
        <v>262</v>
      </c>
      <c r="O45" s="5"/>
      <c r="P45" s="27"/>
      <c r="Q45" s="61" t="str">
        <f t="shared" si="0"/>
        <v/>
      </c>
      <c r="R45" s="61" t="str">
        <f t="shared" si="1"/>
        <v/>
      </c>
      <c r="S45" s="80"/>
      <c r="T45" s="47"/>
      <c r="U45" s="81"/>
      <c r="V45" s="89" t="s">
        <v>36</v>
      </c>
      <c r="W45" s="64" t="s">
        <v>24</v>
      </c>
      <c r="X45" s="65"/>
      <c r="Y45" s="67"/>
      <c r="Z45" s="67"/>
      <c r="AA45" s="67"/>
      <c r="AB45" s="67"/>
      <c r="AC45" s="67"/>
      <c r="AD45" s="67"/>
      <c r="AE45" s="67"/>
      <c r="AF45" s="67"/>
      <c r="AG45" s="68"/>
      <c r="AH45" s="16"/>
      <c r="AK45" s="91"/>
      <c r="AL45" s="130"/>
      <c r="AM45" s="87"/>
      <c r="AN45" s="87" t="s">
        <v>78</v>
      </c>
      <c r="AO45" s="38"/>
      <c r="AP45" s="93" t="s">
        <v>470</v>
      </c>
      <c r="AR45" s="76"/>
      <c r="AS45" s="76"/>
      <c r="AT45" s="77"/>
      <c r="AU45" s="76"/>
      <c r="AV45" s="78"/>
      <c r="AW45" s="78"/>
      <c r="AX45" s="78"/>
      <c r="AY45" s="78"/>
      <c r="AZ45" s="78"/>
      <c r="BA45" s="78"/>
    </row>
    <row r="46" spans="2:53" ht="30" customHeight="1">
      <c r="B46" s="188"/>
      <c r="C46" s="107" t="s">
        <v>263</v>
      </c>
      <c r="D46" s="108" t="s">
        <v>264</v>
      </c>
      <c r="E46" s="4" t="s">
        <v>16</v>
      </c>
      <c r="F46" s="108" t="s">
        <v>265</v>
      </c>
      <c r="G46" s="4"/>
      <c r="H46" s="108" t="s">
        <v>266</v>
      </c>
      <c r="I46" s="4"/>
      <c r="J46" s="108" t="s">
        <v>267</v>
      </c>
      <c r="K46" s="4"/>
      <c r="L46" s="108" t="s">
        <v>268</v>
      </c>
      <c r="M46" s="4"/>
      <c r="N46" s="108" t="s">
        <v>269</v>
      </c>
      <c r="O46" s="5" t="s">
        <v>16</v>
      </c>
      <c r="P46" s="27"/>
      <c r="Q46" s="61" t="str">
        <f t="shared" si="0"/>
        <v/>
      </c>
      <c r="R46" s="61" t="str">
        <f t="shared" si="1"/>
        <v/>
      </c>
      <c r="S46" s="80"/>
      <c r="T46" s="47"/>
      <c r="U46" s="81"/>
      <c r="V46" s="89"/>
      <c r="W46" s="64" t="s">
        <v>37</v>
      </c>
      <c r="X46" s="65"/>
      <c r="Y46" s="67"/>
      <c r="Z46" s="67"/>
      <c r="AA46" s="67"/>
      <c r="AB46" s="67"/>
      <c r="AC46" s="67"/>
      <c r="AD46" s="67"/>
      <c r="AE46" s="67"/>
      <c r="AF46" s="67"/>
      <c r="AG46" s="68"/>
      <c r="AH46" s="16"/>
      <c r="AK46" s="91"/>
      <c r="AL46" s="127" t="s">
        <v>46</v>
      </c>
      <c r="AM46" s="87" t="s">
        <v>24</v>
      </c>
      <c r="AN46" s="87" t="s">
        <v>69</v>
      </c>
      <c r="AO46" s="38"/>
      <c r="AP46" s="93" t="s">
        <v>440</v>
      </c>
      <c r="AR46" s="76"/>
      <c r="AS46" s="76"/>
      <c r="AT46" s="77"/>
      <c r="AU46" s="76"/>
      <c r="AV46" s="78"/>
      <c r="AW46" s="78"/>
      <c r="AX46" s="78"/>
      <c r="AY46" s="78"/>
      <c r="AZ46" s="78"/>
      <c r="BA46" s="78"/>
    </row>
    <row r="47" spans="2:53" ht="30" customHeight="1">
      <c r="B47" s="189"/>
      <c r="C47" s="107" t="s">
        <v>270</v>
      </c>
      <c r="D47" s="108" t="s">
        <v>271</v>
      </c>
      <c r="E47" s="4"/>
      <c r="F47" s="108" t="s">
        <v>272</v>
      </c>
      <c r="G47" s="4"/>
      <c r="H47" s="108" t="s">
        <v>273</v>
      </c>
      <c r="I47" s="4"/>
      <c r="J47" s="108" t="s">
        <v>274</v>
      </c>
      <c r="K47" s="4"/>
      <c r="L47" s="108" t="s">
        <v>275</v>
      </c>
      <c r="M47" s="4"/>
      <c r="N47" s="108" t="s">
        <v>276</v>
      </c>
      <c r="O47" s="5"/>
      <c r="P47" s="27"/>
      <c r="Q47" s="61" t="str">
        <f t="shared" si="0"/>
        <v/>
      </c>
      <c r="R47" s="61" t="str">
        <f t="shared" si="1"/>
        <v/>
      </c>
      <c r="S47" s="80"/>
      <c r="T47" s="47"/>
      <c r="U47" s="81"/>
      <c r="V47" s="89" t="s">
        <v>46</v>
      </c>
      <c r="W47" s="64" t="s">
        <v>24</v>
      </c>
      <c r="X47" s="65"/>
      <c r="Y47" s="67"/>
      <c r="Z47" s="67"/>
      <c r="AA47" s="67"/>
      <c r="AB47" s="67"/>
      <c r="AC47" s="67"/>
      <c r="AD47" s="67"/>
      <c r="AE47" s="67"/>
      <c r="AF47" s="67"/>
      <c r="AG47" s="68"/>
      <c r="AH47" s="16"/>
      <c r="AK47" s="91"/>
      <c r="AL47" s="129"/>
      <c r="AM47" s="87"/>
      <c r="AN47" s="87" t="s">
        <v>78</v>
      </c>
      <c r="AO47" s="38"/>
      <c r="AP47" s="93" t="s">
        <v>459</v>
      </c>
      <c r="AR47" s="131"/>
      <c r="AS47" s="132"/>
      <c r="AT47" s="132"/>
      <c r="AU47" s="76"/>
      <c r="AV47" s="78"/>
      <c r="AW47" s="78"/>
      <c r="AX47" s="78"/>
      <c r="AY47" s="78"/>
      <c r="AZ47" s="78"/>
      <c r="BA47" s="78"/>
    </row>
    <row r="48" spans="2:53" ht="30" customHeight="1">
      <c r="B48" s="184" t="s">
        <v>277</v>
      </c>
      <c r="C48" s="79" t="s">
        <v>278</v>
      </c>
      <c r="D48" s="60" t="s">
        <v>279</v>
      </c>
      <c r="E48" s="4" t="s">
        <v>16</v>
      </c>
      <c r="F48" s="60" t="s">
        <v>280</v>
      </c>
      <c r="G48" s="4"/>
      <c r="H48" s="60" t="s">
        <v>281</v>
      </c>
      <c r="I48" s="4"/>
      <c r="J48" s="60" t="s">
        <v>282</v>
      </c>
      <c r="K48" s="4"/>
      <c r="L48" s="60" t="s">
        <v>283</v>
      </c>
      <c r="M48" s="4"/>
      <c r="N48" s="60" t="s">
        <v>284</v>
      </c>
      <c r="O48" s="5"/>
      <c r="P48" s="27"/>
      <c r="Q48" s="61" t="str">
        <f t="shared" si="0"/>
        <v/>
      </c>
      <c r="R48" s="61" t="str">
        <f t="shared" si="1"/>
        <v/>
      </c>
      <c r="S48" s="80"/>
      <c r="T48" s="47"/>
      <c r="U48" s="81"/>
      <c r="V48" s="89"/>
      <c r="W48" s="64" t="s">
        <v>25</v>
      </c>
      <c r="X48" s="65"/>
      <c r="Y48" s="64" t="s">
        <v>38</v>
      </c>
      <c r="Z48" s="66" t="str">
        <f>IF(ISBLANK(G23),"",G23)</f>
        <v/>
      </c>
      <c r="AA48" s="67"/>
      <c r="AB48" s="67"/>
      <c r="AC48" s="67"/>
      <c r="AD48" s="67"/>
      <c r="AE48" s="67"/>
      <c r="AF48" s="67"/>
      <c r="AG48" s="68"/>
      <c r="AH48" s="16"/>
      <c r="AK48" s="91"/>
      <c r="AL48" s="129"/>
      <c r="AM48" s="87"/>
      <c r="AN48" s="87" t="s">
        <v>106</v>
      </c>
      <c r="AO48" s="38"/>
      <c r="AP48" s="93" t="s">
        <v>460</v>
      </c>
      <c r="AR48" s="76"/>
      <c r="AS48" s="76"/>
      <c r="AT48" s="77"/>
      <c r="AU48" s="76"/>
      <c r="AV48" s="78"/>
      <c r="AW48" s="78"/>
      <c r="AX48" s="78"/>
      <c r="AY48" s="78"/>
      <c r="AZ48" s="78"/>
      <c r="BA48" s="78"/>
    </row>
    <row r="49" spans="2:53" ht="30" customHeight="1">
      <c r="B49" s="185"/>
      <c r="C49" s="79" t="s">
        <v>285</v>
      </c>
      <c r="D49" s="60" t="s">
        <v>286</v>
      </c>
      <c r="E49" s="4"/>
      <c r="F49" s="60" t="s">
        <v>287</v>
      </c>
      <c r="G49" s="4"/>
      <c r="H49" s="60" t="s">
        <v>288</v>
      </c>
      <c r="I49" s="4"/>
      <c r="J49" s="60" t="s">
        <v>289</v>
      </c>
      <c r="K49" s="4"/>
      <c r="L49" s="60" t="s">
        <v>290</v>
      </c>
      <c r="M49" s="4"/>
      <c r="N49" s="60" t="s">
        <v>291</v>
      </c>
      <c r="O49" s="5"/>
      <c r="P49" s="27"/>
      <c r="Q49" s="61" t="str">
        <f t="shared" si="0"/>
        <v/>
      </c>
      <c r="R49" s="61" t="str">
        <f t="shared" si="1"/>
        <v/>
      </c>
      <c r="S49" s="80"/>
      <c r="T49" s="47"/>
      <c r="U49" s="81"/>
      <c r="V49" s="89" t="s">
        <v>105</v>
      </c>
      <c r="W49" s="64" t="s">
        <v>24</v>
      </c>
      <c r="X49" s="65"/>
      <c r="Y49" s="67"/>
      <c r="Z49" s="67"/>
      <c r="AA49" s="67"/>
      <c r="AB49" s="67"/>
      <c r="AC49" s="67"/>
      <c r="AD49" s="67"/>
      <c r="AE49" s="67"/>
      <c r="AF49" s="67"/>
      <c r="AG49" s="68"/>
      <c r="AH49" s="16"/>
      <c r="AK49" s="91"/>
      <c r="AL49" s="129"/>
      <c r="AM49" s="87"/>
      <c r="AN49" s="87" t="s">
        <v>292</v>
      </c>
      <c r="AO49" s="38"/>
      <c r="AP49" s="114" t="s">
        <v>437</v>
      </c>
      <c r="AQ49" s="133"/>
      <c r="AR49" s="76"/>
      <c r="AS49" s="76"/>
      <c r="AT49" s="77"/>
      <c r="AU49" s="76"/>
      <c r="AV49" s="78"/>
      <c r="AW49" s="78"/>
      <c r="AX49" s="78"/>
      <c r="AY49" s="78"/>
      <c r="AZ49" s="78"/>
      <c r="BA49" s="78"/>
    </row>
    <row r="50" spans="2:53" ht="30" customHeight="1">
      <c r="B50" s="185"/>
      <c r="C50" s="79" t="s">
        <v>293</v>
      </c>
      <c r="D50" s="60" t="s">
        <v>294</v>
      </c>
      <c r="E50" s="4"/>
      <c r="F50" s="60" t="s">
        <v>295</v>
      </c>
      <c r="G50" s="4"/>
      <c r="H50" s="60" t="s">
        <v>296</v>
      </c>
      <c r="I50" s="4"/>
      <c r="J50" s="60" t="s">
        <v>297</v>
      </c>
      <c r="K50" s="4"/>
      <c r="L50" s="60" t="s">
        <v>298</v>
      </c>
      <c r="M50" s="4"/>
      <c r="N50" s="60" t="s">
        <v>299</v>
      </c>
      <c r="O50" s="5"/>
      <c r="P50" s="27"/>
      <c r="Q50" s="61" t="str">
        <f t="shared" si="0"/>
        <v/>
      </c>
      <c r="R50" s="61" t="str">
        <f t="shared" si="1"/>
        <v/>
      </c>
      <c r="S50" s="80"/>
      <c r="T50" s="47"/>
      <c r="U50" s="81"/>
      <c r="V50" s="89" t="s">
        <v>115</v>
      </c>
      <c r="W50" s="83" t="s">
        <v>24</v>
      </c>
      <c r="X50" s="117" t="str">
        <f>IF(ISBLANK(I11),"",I11)</f>
        <v/>
      </c>
      <c r="Y50" s="67"/>
      <c r="Z50" s="67"/>
      <c r="AA50" s="67"/>
      <c r="AB50" s="67"/>
      <c r="AC50" s="67"/>
      <c r="AD50" s="67"/>
      <c r="AE50" s="67"/>
      <c r="AF50" s="67"/>
      <c r="AG50" s="68"/>
      <c r="AH50" s="16"/>
      <c r="AK50" s="115"/>
      <c r="AL50" s="115"/>
      <c r="AM50" s="134"/>
      <c r="AN50" s="87" t="s">
        <v>484</v>
      </c>
      <c r="AP50" s="116" t="s">
        <v>461</v>
      </c>
      <c r="AR50" s="76"/>
      <c r="AS50" s="76"/>
      <c r="AT50" s="77"/>
      <c r="AU50" s="76"/>
      <c r="AV50" s="78"/>
      <c r="AW50" s="78"/>
      <c r="AX50" s="78"/>
      <c r="AY50" s="78"/>
      <c r="AZ50" s="78"/>
      <c r="BA50" s="78"/>
    </row>
    <row r="51" spans="2:53" ht="30" customHeight="1">
      <c r="B51" s="185"/>
      <c r="C51" s="79" t="s">
        <v>300</v>
      </c>
      <c r="D51" s="60" t="s">
        <v>301</v>
      </c>
      <c r="E51" s="4"/>
      <c r="F51" s="60" t="s">
        <v>302</v>
      </c>
      <c r="G51" s="4"/>
      <c r="H51" s="60" t="s">
        <v>303</v>
      </c>
      <c r="I51" s="4"/>
      <c r="J51" s="60" t="s">
        <v>304</v>
      </c>
      <c r="K51" s="4"/>
      <c r="L51" s="60" t="s">
        <v>305</v>
      </c>
      <c r="M51" s="4"/>
      <c r="N51" s="60" t="s">
        <v>306</v>
      </c>
      <c r="O51" s="5"/>
      <c r="P51" s="27"/>
      <c r="Q51" s="61" t="str">
        <f t="shared" si="0"/>
        <v/>
      </c>
      <c r="R51" s="61" t="str">
        <f t="shared" si="1"/>
        <v/>
      </c>
      <c r="S51" s="80"/>
      <c r="T51" s="47"/>
      <c r="U51" s="135"/>
      <c r="V51" s="63" t="s">
        <v>124</v>
      </c>
      <c r="W51" s="64" t="s">
        <v>24</v>
      </c>
      <c r="X51" s="65"/>
      <c r="Y51" s="67"/>
      <c r="Z51" s="67"/>
      <c r="AA51" s="67"/>
      <c r="AB51" s="67"/>
      <c r="AC51" s="67"/>
      <c r="AD51" s="67"/>
      <c r="AE51" s="67"/>
      <c r="AF51" s="67"/>
      <c r="AG51" s="68"/>
      <c r="AH51" s="16"/>
      <c r="AK51" s="91"/>
      <c r="AL51" s="129"/>
      <c r="AM51" s="87" t="s">
        <v>25</v>
      </c>
      <c r="AN51" s="87" t="s">
        <v>69</v>
      </c>
      <c r="AO51" s="38"/>
      <c r="AP51" s="93" t="s">
        <v>462</v>
      </c>
      <c r="AR51" s="76"/>
      <c r="AS51" s="76"/>
      <c r="AT51" s="77"/>
      <c r="AU51" s="76"/>
      <c r="AV51" s="78"/>
      <c r="AW51" s="78"/>
      <c r="AX51" s="78"/>
      <c r="AY51" s="78"/>
      <c r="AZ51" s="78"/>
      <c r="BA51" s="78"/>
    </row>
    <row r="52" spans="2:53" ht="30" customHeight="1">
      <c r="B52" s="185"/>
      <c r="C52" s="79" t="s">
        <v>307</v>
      </c>
      <c r="D52" s="60" t="s">
        <v>308</v>
      </c>
      <c r="E52" s="4" t="s">
        <v>16</v>
      </c>
      <c r="F52" s="60" t="s">
        <v>309</v>
      </c>
      <c r="G52" s="4"/>
      <c r="H52" s="60" t="s">
        <v>310</v>
      </c>
      <c r="I52" s="4" t="s">
        <v>16</v>
      </c>
      <c r="J52" s="60" t="s">
        <v>311</v>
      </c>
      <c r="K52" s="4"/>
      <c r="L52" s="60" t="s">
        <v>312</v>
      </c>
      <c r="M52" s="4" t="s">
        <v>16</v>
      </c>
      <c r="N52" s="60" t="s">
        <v>313</v>
      </c>
      <c r="O52" s="5" t="s">
        <v>314</v>
      </c>
      <c r="P52" s="27"/>
      <c r="Q52" s="61" t="str">
        <f t="shared" si="0"/>
        <v>済</v>
      </c>
      <c r="R52" s="61" t="str">
        <f t="shared" si="1"/>
        <v/>
      </c>
      <c r="S52" s="80"/>
      <c r="T52" s="47"/>
      <c r="U52" s="136" t="s">
        <v>526</v>
      </c>
      <c r="V52" s="136"/>
      <c r="W52" s="136"/>
      <c r="X52" s="136"/>
      <c r="Y52" s="67"/>
      <c r="Z52" s="67"/>
      <c r="AA52" s="67"/>
      <c r="AB52" s="67"/>
      <c r="AC52" s="67"/>
      <c r="AD52" s="67"/>
      <c r="AE52" s="67"/>
      <c r="AF52" s="67"/>
      <c r="AG52" s="68"/>
      <c r="AH52" s="16"/>
      <c r="AK52" s="91"/>
      <c r="AL52" s="129"/>
      <c r="AM52" s="87"/>
      <c r="AN52" s="87" t="s">
        <v>78</v>
      </c>
      <c r="AO52" s="38"/>
      <c r="AP52" s="93" t="s">
        <v>471</v>
      </c>
      <c r="AR52" s="131"/>
      <c r="AS52" s="132"/>
      <c r="AT52" s="132"/>
      <c r="AU52" s="76"/>
      <c r="AV52" s="78"/>
      <c r="AW52" s="78"/>
      <c r="AX52" s="78"/>
      <c r="AY52" s="78"/>
      <c r="AZ52" s="78"/>
      <c r="BA52" s="78"/>
    </row>
    <row r="53" spans="2:53" ht="30" customHeight="1">
      <c r="B53" s="185"/>
      <c r="C53" s="79" t="s">
        <v>315</v>
      </c>
      <c r="D53" s="60" t="s">
        <v>316</v>
      </c>
      <c r="E53" s="4"/>
      <c r="F53" s="60" t="s">
        <v>317</v>
      </c>
      <c r="G53" s="4"/>
      <c r="H53" s="60" t="s">
        <v>318</v>
      </c>
      <c r="I53" s="4"/>
      <c r="J53" s="60" t="s">
        <v>319</v>
      </c>
      <c r="K53" s="4"/>
      <c r="L53" s="60" t="s">
        <v>320</v>
      </c>
      <c r="M53" s="4"/>
      <c r="N53" s="60" t="s">
        <v>321</v>
      </c>
      <c r="O53" s="5"/>
      <c r="P53" s="27"/>
      <c r="Q53" s="61" t="str">
        <f t="shared" si="0"/>
        <v/>
      </c>
      <c r="R53" s="61" t="str">
        <f t="shared" si="1"/>
        <v/>
      </c>
      <c r="S53" s="80"/>
      <c r="T53" s="47"/>
      <c r="U53" s="137" t="s">
        <v>496</v>
      </c>
      <c r="V53" s="138"/>
      <c r="W53" s="174" t="str">
        <f>IF(R17="済","済",IF(AND(Q16="済",Q17="済"),"済",""))</f>
        <v>済</v>
      </c>
      <c r="X53" s="139"/>
      <c r="Y53" s="67"/>
      <c r="Z53" s="67"/>
      <c r="AA53" s="67"/>
      <c r="AB53" s="67"/>
      <c r="AC53" s="67"/>
      <c r="AD53" s="67"/>
      <c r="AE53" s="67"/>
      <c r="AF53" s="67"/>
      <c r="AG53" s="68"/>
      <c r="AH53" s="16"/>
      <c r="AK53" s="91"/>
      <c r="AL53" s="129"/>
      <c r="AM53" s="87" t="s">
        <v>26</v>
      </c>
      <c r="AN53" s="87" t="s">
        <v>69</v>
      </c>
      <c r="AO53" s="38"/>
      <c r="AP53" s="93" t="s">
        <v>479</v>
      </c>
      <c r="AR53" s="76"/>
      <c r="AS53" s="76"/>
      <c r="AT53" s="77"/>
      <c r="AU53" s="76"/>
      <c r="AV53" s="78"/>
      <c r="AW53" s="78"/>
      <c r="AX53" s="78"/>
      <c r="AY53" s="78"/>
      <c r="AZ53" s="78"/>
      <c r="BA53" s="78"/>
    </row>
    <row r="54" spans="2:53" ht="30" customHeight="1">
      <c r="B54" s="186"/>
      <c r="C54" s="79" t="s">
        <v>322</v>
      </c>
      <c r="D54" s="60" t="s">
        <v>323</v>
      </c>
      <c r="E54" s="4"/>
      <c r="F54" s="60" t="s">
        <v>324</v>
      </c>
      <c r="G54" s="4"/>
      <c r="H54" s="60" t="s">
        <v>325</v>
      </c>
      <c r="I54" s="4"/>
      <c r="J54" s="60" t="s">
        <v>326</v>
      </c>
      <c r="K54" s="4"/>
      <c r="L54" s="60" t="s">
        <v>327</v>
      </c>
      <c r="M54" s="4"/>
      <c r="N54" s="60" t="s">
        <v>328</v>
      </c>
      <c r="O54" s="5"/>
      <c r="P54" s="27"/>
      <c r="Q54" s="61" t="str">
        <f t="shared" si="0"/>
        <v/>
      </c>
      <c r="R54" s="123" t="str">
        <f t="shared" si="1"/>
        <v/>
      </c>
      <c r="S54" s="80"/>
      <c r="T54" s="140"/>
      <c r="U54" s="137" t="s">
        <v>498</v>
      </c>
      <c r="V54" s="138"/>
      <c r="W54" s="94" t="str">
        <f>IF(R59="済","済","")</f>
        <v>済</v>
      </c>
      <c r="X54" s="139"/>
      <c r="Y54" s="136"/>
      <c r="Z54" s="136"/>
      <c r="AA54" s="136"/>
      <c r="AB54" s="136"/>
      <c r="AC54" s="136"/>
      <c r="AD54" s="136"/>
      <c r="AE54" s="136"/>
      <c r="AF54" s="136"/>
      <c r="AG54" s="68"/>
      <c r="AH54" s="15"/>
      <c r="AK54" s="91"/>
      <c r="AL54" s="129"/>
      <c r="AM54" s="87" t="s">
        <v>134</v>
      </c>
      <c r="AN54" s="87" t="s">
        <v>69</v>
      </c>
      <c r="AO54" s="38"/>
      <c r="AP54" s="93" t="s">
        <v>463</v>
      </c>
      <c r="AR54" s="76"/>
      <c r="AS54" s="76"/>
      <c r="AT54" s="77"/>
      <c r="AU54" s="76"/>
      <c r="AV54" s="78"/>
      <c r="AW54" s="78"/>
      <c r="AX54" s="78"/>
      <c r="AY54" s="78"/>
      <c r="AZ54" s="78"/>
      <c r="BA54" s="78"/>
    </row>
    <row r="55" spans="2:53" ht="30" customHeight="1">
      <c r="B55" s="187" t="s">
        <v>329</v>
      </c>
      <c r="C55" s="107" t="s">
        <v>330</v>
      </c>
      <c r="D55" s="108" t="s">
        <v>331</v>
      </c>
      <c r="E55" s="4"/>
      <c r="F55" s="108" t="s">
        <v>332</v>
      </c>
      <c r="G55" s="4"/>
      <c r="H55" s="108" t="s">
        <v>333</v>
      </c>
      <c r="I55" s="4"/>
      <c r="J55" s="108" t="s">
        <v>334</v>
      </c>
      <c r="K55" s="4"/>
      <c r="L55" s="108" t="s">
        <v>335</v>
      </c>
      <c r="M55" s="4"/>
      <c r="N55" s="108" t="s">
        <v>336</v>
      </c>
      <c r="O55" s="5"/>
      <c r="P55" s="27"/>
      <c r="Q55" s="61" t="str">
        <f t="shared" si="0"/>
        <v/>
      </c>
      <c r="R55" s="61" t="str">
        <f t="shared" si="1"/>
        <v/>
      </c>
      <c r="S55" s="80"/>
      <c r="T55" s="47"/>
      <c r="U55" s="137" t="s">
        <v>500</v>
      </c>
      <c r="V55" s="138"/>
      <c r="W55" s="94" t="str">
        <f>IF(R22="済","済","")</f>
        <v>済</v>
      </c>
      <c r="X55" s="139"/>
      <c r="Y55" s="139"/>
      <c r="Z55" s="139"/>
      <c r="AA55" s="139"/>
      <c r="AB55" s="139"/>
      <c r="AC55" s="139"/>
      <c r="AD55" s="139"/>
      <c r="AE55" s="139"/>
      <c r="AF55" s="139"/>
      <c r="AG55" s="68"/>
      <c r="AH55" s="15"/>
      <c r="AK55" s="91"/>
      <c r="AL55" s="129"/>
      <c r="AM55" s="87"/>
      <c r="AN55" s="87" t="s">
        <v>106</v>
      </c>
      <c r="AO55" s="38"/>
      <c r="AP55" s="93" t="s">
        <v>472</v>
      </c>
      <c r="AR55" s="76"/>
      <c r="AS55" s="76"/>
      <c r="AT55" s="77"/>
      <c r="AU55" s="76"/>
      <c r="AV55" s="78"/>
      <c r="AW55" s="78"/>
      <c r="AX55" s="78"/>
      <c r="AY55" s="78"/>
      <c r="AZ55" s="78"/>
      <c r="BA55" s="78"/>
    </row>
    <row r="56" spans="2:53" ht="30" customHeight="1">
      <c r="B56" s="188"/>
      <c r="C56" s="107" t="s">
        <v>337</v>
      </c>
      <c r="D56" s="108" t="s">
        <v>338</v>
      </c>
      <c r="E56" s="4"/>
      <c r="F56" s="108" t="s">
        <v>339</v>
      </c>
      <c r="G56" s="4"/>
      <c r="H56" s="108" t="s">
        <v>340</v>
      </c>
      <c r="I56" s="4"/>
      <c r="J56" s="108" t="s">
        <v>341</v>
      </c>
      <c r="K56" s="4"/>
      <c r="L56" s="108" t="s">
        <v>342</v>
      </c>
      <c r="M56" s="4"/>
      <c r="N56" s="108" t="s">
        <v>343</v>
      </c>
      <c r="O56" s="5"/>
      <c r="P56" s="27"/>
      <c r="Q56" s="61" t="str">
        <f t="shared" si="0"/>
        <v/>
      </c>
      <c r="R56" s="61" t="str">
        <f t="shared" si="1"/>
        <v/>
      </c>
      <c r="S56" s="80"/>
      <c r="T56" s="47"/>
      <c r="U56" s="137" t="s">
        <v>502</v>
      </c>
      <c r="V56" s="141" t="s">
        <v>24</v>
      </c>
      <c r="W56" s="94" t="str">
        <f>IF(G32="済","済","")</f>
        <v/>
      </c>
      <c r="X56" s="139"/>
      <c r="Y56" s="139"/>
      <c r="Z56" s="139"/>
      <c r="AA56" s="139"/>
      <c r="AB56" s="139"/>
      <c r="AC56" s="139"/>
      <c r="AD56" s="139"/>
      <c r="AE56" s="139"/>
      <c r="AF56" s="139"/>
      <c r="AG56" s="68"/>
      <c r="AH56" s="15"/>
      <c r="AK56" s="91"/>
      <c r="AL56" s="129"/>
      <c r="AM56" s="87" t="s">
        <v>171</v>
      </c>
      <c r="AN56" s="87" t="s">
        <v>69</v>
      </c>
      <c r="AO56" s="38"/>
      <c r="AP56" s="93" t="s">
        <v>451</v>
      </c>
      <c r="AR56" s="76"/>
      <c r="AS56" s="76"/>
      <c r="AT56" s="77"/>
      <c r="AU56" s="76"/>
      <c r="AV56" s="78"/>
      <c r="AW56" s="78"/>
      <c r="AX56" s="78"/>
      <c r="AY56" s="78"/>
      <c r="AZ56" s="78"/>
      <c r="BA56" s="78"/>
    </row>
    <row r="57" spans="2:53" ht="30" customHeight="1">
      <c r="B57" s="188"/>
      <c r="C57" s="107" t="s">
        <v>344</v>
      </c>
      <c r="D57" s="108" t="s">
        <v>345</v>
      </c>
      <c r="E57" s="4"/>
      <c r="F57" s="108" t="s">
        <v>346</v>
      </c>
      <c r="G57" s="4"/>
      <c r="H57" s="108" t="s">
        <v>347</v>
      </c>
      <c r="I57" s="4"/>
      <c r="J57" s="108" t="s">
        <v>348</v>
      </c>
      <c r="K57" s="4"/>
      <c r="L57" s="108" t="s">
        <v>349</v>
      </c>
      <c r="M57" s="4"/>
      <c r="N57" s="108" t="s">
        <v>350</v>
      </c>
      <c r="O57" s="5"/>
      <c r="P57" s="27"/>
      <c r="Q57" s="61" t="str">
        <f t="shared" si="0"/>
        <v/>
      </c>
      <c r="R57" s="61" t="str">
        <f t="shared" si="1"/>
        <v/>
      </c>
      <c r="S57" s="80"/>
      <c r="T57" s="47"/>
      <c r="U57" s="142"/>
      <c r="V57" s="141" t="s">
        <v>25</v>
      </c>
      <c r="W57" s="94" t="str">
        <f>IF(K32="済","済","")</f>
        <v/>
      </c>
      <c r="X57" s="139"/>
      <c r="Y57" s="139"/>
      <c r="Z57" s="139"/>
      <c r="AA57" s="139"/>
      <c r="AB57" s="139"/>
      <c r="AC57" s="139"/>
      <c r="AD57" s="139"/>
      <c r="AE57" s="139"/>
      <c r="AF57" s="139"/>
      <c r="AG57" s="68"/>
      <c r="AH57" s="15"/>
      <c r="AK57" s="91"/>
      <c r="AL57" s="129"/>
      <c r="AM57" s="87"/>
      <c r="AN57" s="87" t="s">
        <v>78</v>
      </c>
      <c r="AO57" s="38"/>
      <c r="AP57" s="93" t="s">
        <v>441</v>
      </c>
      <c r="AR57" s="76"/>
      <c r="AS57" s="76"/>
      <c r="AT57" s="77"/>
      <c r="AU57" s="76"/>
      <c r="AV57" s="78"/>
      <c r="AW57" s="78"/>
      <c r="AX57" s="78"/>
      <c r="AY57" s="78"/>
      <c r="AZ57" s="78"/>
      <c r="BA57" s="78"/>
    </row>
    <row r="58" spans="2:53" ht="30" customHeight="1">
      <c r="B58" s="188"/>
      <c r="C58" s="107" t="s">
        <v>351</v>
      </c>
      <c r="D58" s="108" t="s">
        <v>352</v>
      </c>
      <c r="E58" s="4"/>
      <c r="F58" s="108" t="s">
        <v>353</v>
      </c>
      <c r="G58" s="4"/>
      <c r="H58" s="108" t="s">
        <v>354</v>
      </c>
      <c r="I58" s="4"/>
      <c r="J58" s="108" t="s">
        <v>355</v>
      </c>
      <c r="K58" s="4"/>
      <c r="L58" s="108" t="s">
        <v>356</v>
      </c>
      <c r="M58" s="4"/>
      <c r="N58" s="108" t="s">
        <v>357</v>
      </c>
      <c r="O58" s="5"/>
      <c r="P58" s="27"/>
      <c r="Q58" s="61" t="str">
        <f t="shared" si="0"/>
        <v/>
      </c>
      <c r="R58" s="61" t="str">
        <f t="shared" si="1"/>
        <v/>
      </c>
      <c r="S58" s="80"/>
      <c r="T58" s="47"/>
      <c r="U58" s="142"/>
      <c r="V58" s="141" t="s">
        <v>134</v>
      </c>
      <c r="W58" s="94" t="str">
        <f>IF(E62="済","済","")</f>
        <v/>
      </c>
      <c r="X58" s="139"/>
      <c r="Y58" s="139"/>
      <c r="Z58" s="139"/>
      <c r="AA58" s="139"/>
      <c r="AB58" s="139"/>
      <c r="AC58" s="139"/>
      <c r="AD58" s="139"/>
      <c r="AE58" s="139"/>
      <c r="AF58" s="139"/>
      <c r="AG58" s="68"/>
      <c r="AH58" s="15"/>
      <c r="AK58" s="91"/>
      <c r="AL58" s="129"/>
      <c r="AM58" s="87"/>
      <c r="AN58" s="87" t="s">
        <v>106</v>
      </c>
      <c r="AO58" s="38"/>
      <c r="AP58" s="93" t="s">
        <v>473</v>
      </c>
      <c r="AR58" s="76"/>
      <c r="AS58" s="76"/>
      <c r="AT58" s="77"/>
      <c r="AU58" s="76"/>
      <c r="AV58" s="78"/>
      <c r="AW58" s="78"/>
      <c r="AX58" s="78"/>
      <c r="AY58" s="78"/>
      <c r="AZ58" s="78"/>
      <c r="BA58" s="78"/>
    </row>
    <row r="59" spans="2:53" ht="30" customHeight="1">
      <c r="B59" s="188"/>
      <c r="C59" s="107" t="s">
        <v>358</v>
      </c>
      <c r="D59" s="108" t="s">
        <v>359</v>
      </c>
      <c r="E59" s="4" t="s">
        <v>16</v>
      </c>
      <c r="F59" s="108" t="s">
        <v>360</v>
      </c>
      <c r="G59" s="4" t="s">
        <v>16</v>
      </c>
      <c r="H59" s="108" t="s">
        <v>361</v>
      </c>
      <c r="I59" s="4" t="s">
        <v>16</v>
      </c>
      <c r="J59" s="108" t="s">
        <v>362</v>
      </c>
      <c r="K59" s="4" t="s">
        <v>16</v>
      </c>
      <c r="L59" s="108" t="s">
        <v>363</v>
      </c>
      <c r="M59" s="4" t="s">
        <v>16</v>
      </c>
      <c r="N59" s="108" t="s">
        <v>364</v>
      </c>
      <c r="O59" s="5" t="s">
        <v>16</v>
      </c>
      <c r="P59" s="27"/>
      <c r="Q59" s="61" t="str">
        <f t="shared" si="0"/>
        <v>済</v>
      </c>
      <c r="R59" s="61" t="str">
        <f t="shared" si="1"/>
        <v>済</v>
      </c>
      <c r="S59" s="80"/>
      <c r="T59" s="47"/>
      <c r="U59" s="142"/>
      <c r="V59" s="141" t="s">
        <v>171</v>
      </c>
      <c r="W59" s="169" t="str">
        <f>IF(L3="１級","済",IF(ISBLANK(E9),"",(E9)))</f>
        <v>済</v>
      </c>
      <c r="X59" s="139"/>
      <c r="Y59" s="139"/>
      <c r="Z59" s="139"/>
      <c r="AA59" s="139"/>
      <c r="AB59" s="139"/>
      <c r="AC59" s="139"/>
      <c r="AD59" s="139"/>
      <c r="AE59" s="139"/>
      <c r="AF59" s="139"/>
      <c r="AG59" s="68"/>
      <c r="AH59" s="15"/>
      <c r="AK59" s="91"/>
      <c r="AL59" s="130"/>
      <c r="AM59" s="87"/>
      <c r="AN59" s="87" t="s">
        <v>78</v>
      </c>
      <c r="AO59" s="38"/>
      <c r="AP59" s="93" t="s">
        <v>480</v>
      </c>
      <c r="AR59" s="76"/>
      <c r="AS59" s="76"/>
      <c r="AT59" s="143"/>
      <c r="AU59" s="76"/>
      <c r="AV59" s="78"/>
      <c r="AW59" s="78"/>
      <c r="AX59" s="78"/>
      <c r="AY59" s="78"/>
      <c r="AZ59" s="78"/>
      <c r="BA59" s="78"/>
    </row>
    <row r="60" spans="2:53" ht="30" customHeight="1">
      <c r="B60" s="188"/>
      <c r="C60" s="107" t="s">
        <v>365</v>
      </c>
      <c r="D60" s="108" t="s">
        <v>366</v>
      </c>
      <c r="E60" s="4"/>
      <c r="F60" s="108" t="s">
        <v>367</v>
      </c>
      <c r="G60" s="4"/>
      <c r="H60" s="108" t="s">
        <v>368</v>
      </c>
      <c r="I60" s="4"/>
      <c r="J60" s="108" t="s">
        <v>369</v>
      </c>
      <c r="K60" s="4"/>
      <c r="L60" s="108" t="s">
        <v>370</v>
      </c>
      <c r="M60" s="4"/>
      <c r="N60" s="108" t="s">
        <v>371</v>
      </c>
      <c r="O60" s="5"/>
      <c r="P60" s="27"/>
      <c r="Q60" s="61" t="str">
        <f t="shared" si="0"/>
        <v/>
      </c>
      <c r="R60" s="61" t="str">
        <f t="shared" si="1"/>
        <v/>
      </c>
      <c r="S60" s="80"/>
      <c r="T60" s="47"/>
      <c r="U60" s="142"/>
      <c r="V60" s="141" t="s">
        <v>196</v>
      </c>
      <c r="W60" s="94" t="str">
        <f>IF(G34="済","済","")</f>
        <v/>
      </c>
      <c r="X60" s="139"/>
      <c r="Y60" s="139"/>
      <c r="Z60" s="139"/>
      <c r="AA60" s="139"/>
      <c r="AB60" s="139"/>
      <c r="AC60" s="139"/>
      <c r="AD60" s="139"/>
      <c r="AE60" s="139"/>
      <c r="AF60" s="139"/>
      <c r="AG60" s="68"/>
      <c r="AH60" s="15"/>
      <c r="AK60" s="91"/>
      <c r="AL60" s="127" t="s">
        <v>105</v>
      </c>
      <c r="AM60" s="87" t="s">
        <v>24</v>
      </c>
      <c r="AN60" s="87" t="s">
        <v>24</v>
      </c>
      <c r="AO60" s="38"/>
      <c r="AP60" s="93" t="s">
        <v>474</v>
      </c>
      <c r="AR60" s="76"/>
      <c r="AS60" s="76"/>
      <c r="AT60" s="77"/>
      <c r="AU60" s="76"/>
      <c r="AV60" s="78"/>
      <c r="AW60" s="78"/>
      <c r="AX60" s="78"/>
      <c r="AY60" s="78"/>
      <c r="AZ60" s="78"/>
      <c r="BA60" s="78"/>
    </row>
    <row r="61" spans="2:53" ht="30" customHeight="1">
      <c r="B61" s="189"/>
      <c r="C61" s="107" t="s">
        <v>372</v>
      </c>
      <c r="D61" s="108" t="s">
        <v>373</v>
      </c>
      <c r="E61" s="4"/>
      <c r="F61" s="108" t="s">
        <v>374</v>
      </c>
      <c r="G61" s="4"/>
      <c r="H61" s="108" t="s">
        <v>375</v>
      </c>
      <c r="I61" s="4"/>
      <c r="J61" s="108" t="s">
        <v>376</v>
      </c>
      <c r="K61" s="4"/>
      <c r="L61" s="108" t="s">
        <v>377</v>
      </c>
      <c r="M61" s="4"/>
      <c r="N61" s="108" t="s">
        <v>378</v>
      </c>
      <c r="O61" s="5"/>
      <c r="P61" s="27"/>
      <c r="Q61" s="61" t="str">
        <f t="shared" si="0"/>
        <v/>
      </c>
      <c r="R61" s="61" t="str">
        <f t="shared" si="1"/>
        <v/>
      </c>
      <c r="S61" s="80"/>
      <c r="T61" s="47"/>
      <c r="U61" s="144"/>
      <c r="V61" s="141" t="s">
        <v>524</v>
      </c>
      <c r="W61" s="94" t="str">
        <f>IF(I46="済","済",IF(O46="済","済",""))</f>
        <v>済</v>
      </c>
      <c r="X61" s="139"/>
      <c r="Y61" s="139"/>
      <c r="Z61" s="139"/>
      <c r="AA61" s="139"/>
      <c r="AB61" s="139"/>
      <c r="AC61" s="139"/>
      <c r="AD61" s="139"/>
      <c r="AE61" s="139"/>
      <c r="AF61" s="139"/>
      <c r="AG61" s="68"/>
      <c r="AH61" s="15"/>
      <c r="AK61" s="91"/>
      <c r="AL61" s="130"/>
      <c r="AM61" s="87" t="s">
        <v>25</v>
      </c>
      <c r="AN61" s="87" t="s">
        <v>25</v>
      </c>
      <c r="AO61" s="38"/>
      <c r="AP61" s="88" t="s">
        <v>430</v>
      </c>
      <c r="AR61" s="76"/>
      <c r="AS61" s="76"/>
      <c r="AT61" s="77"/>
      <c r="AU61" s="76"/>
      <c r="AV61" s="78"/>
      <c r="AW61" s="78"/>
      <c r="AX61" s="78"/>
      <c r="AY61" s="78"/>
      <c r="AZ61" s="78"/>
      <c r="BA61" s="78"/>
    </row>
    <row r="62" spans="2:53" ht="30" customHeight="1">
      <c r="B62" s="207" t="s">
        <v>379</v>
      </c>
      <c r="C62" s="145" t="s">
        <v>380</v>
      </c>
      <c r="D62" s="146" t="s">
        <v>381</v>
      </c>
      <c r="E62" s="4"/>
      <c r="F62" s="146" t="s">
        <v>382</v>
      </c>
      <c r="G62" s="4"/>
      <c r="H62" s="146" t="s">
        <v>383</v>
      </c>
      <c r="I62" s="4"/>
      <c r="J62" s="146" t="s">
        <v>384</v>
      </c>
      <c r="K62" s="4"/>
      <c r="L62" s="146" t="s">
        <v>385</v>
      </c>
      <c r="M62" s="4"/>
      <c r="N62" s="146" t="s">
        <v>386</v>
      </c>
      <c r="O62" s="5"/>
      <c r="P62" s="27"/>
      <c r="Q62" s="61" t="str">
        <f t="shared" si="0"/>
        <v/>
      </c>
      <c r="R62" s="61" t="str">
        <f t="shared" si="1"/>
        <v/>
      </c>
      <c r="S62" s="80"/>
      <c r="T62" s="47"/>
      <c r="U62" s="137" t="s">
        <v>515</v>
      </c>
      <c r="V62" s="147"/>
      <c r="W62" s="94" t="str">
        <f>IF(R43="済","済","")</f>
        <v/>
      </c>
      <c r="X62" s="139"/>
      <c r="Y62" s="139"/>
      <c r="Z62" s="139"/>
      <c r="AA62" s="139"/>
      <c r="AB62" s="139"/>
      <c r="AC62" s="139"/>
      <c r="AD62" s="139"/>
      <c r="AE62" s="139"/>
      <c r="AF62" s="139"/>
      <c r="AG62" s="68"/>
      <c r="AH62" s="15"/>
      <c r="AK62" s="124"/>
      <c r="AL62" s="126" t="s">
        <v>115</v>
      </c>
      <c r="AM62" s="87" t="s">
        <v>24</v>
      </c>
      <c r="AN62" s="87" t="s">
        <v>24</v>
      </c>
      <c r="AO62" s="38"/>
      <c r="AP62" s="93" t="s">
        <v>464</v>
      </c>
      <c r="AR62" s="76"/>
      <c r="AS62" s="76"/>
      <c r="AT62" s="77"/>
      <c r="AU62" s="76"/>
      <c r="AV62" s="78"/>
      <c r="AW62" s="78"/>
      <c r="AX62" s="78"/>
      <c r="AY62" s="78"/>
      <c r="AZ62" s="78"/>
      <c r="BA62" s="78"/>
    </row>
    <row r="63" spans="2:53" ht="30" customHeight="1">
      <c r="B63" s="208"/>
      <c r="C63" s="145" t="s">
        <v>387</v>
      </c>
      <c r="D63" s="146" t="s">
        <v>388</v>
      </c>
      <c r="E63" s="4"/>
      <c r="F63" s="146" t="s">
        <v>389</v>
      </c>
      <c r="G63" s="4"/>
      <c r="H63" s="146" t="s">
        <v>390</v>
      </c>
      <c r="I63" s="4"/>
      <c r="J63" s="146" t="s">
        <v>391</v>
      </c>
      <c r="K63" s="4" t="s">
        <v>16</v>
      </c>
      <c r="L63" s="146" t="s">
        <v>392</v>
      </c>
      <c r="M63" s="4" t="s">
        <v>16</v>
      </c>
      <c r="N63" s="146" t="s">
        <v>393</v>
      </c>
      <c r="O63" s="5" t="s">
        <v>16</v>
      </c>
      <c r="P63" s="27"/>
      <c r="Q63" s="61" t="str">
        <f t="shared" si="0"/>
        <v>済</v>
      </c>
      <c r="R63" s="61" t="str">
        <f t="shared" si="1"/>
        <v/>
      </c>
      <c r="S63" s="80"/>
      <c r="T63" s="47"/>
      <c r="U63" s="137" t="s">
        <v>517</v>
      </c>
      <c r="V63" s="147"/>
      <c r="W63" s="94" t="str">
        <f>IF(R42="済","済","")</f>
        <v/>
      </c>
      <c r="X63" s="139"/>
      <c r="Y63" s="139"/>
      <c r="Z63" s="139"/>
      <c r="AA63" s="139"/>
      <c r="AB63" s="139"/>
      <c r="AC63" s="139"/>
      <c r="AD63" s="139"/>
      <c r="AE63" s="139"/>
      <c r="AF63" s="139"/>
      <c r="AG63" s="68"/>
      <c r="AH63" s="15"/>
      <c r="AK63" s="85" t="s">
        <v>248</v>
      </c>
      <c r="AL63" s="86" t="s">
        <v>23</v>
      </c>
      <c r="AM63" s="87" t="s">
        <v>25</v>
      </c>
      <c r="AN63" s="87"/>
      <c r="AO63" s="38"/>
      <c r="AP63" s="93" t="s">
        <v>394</v>
      </c>
      <c r="AR63" s="76"/>
      <c r="AS63" s="76"/>
      <c r="AT63" s="77"/>
      <c r="AU63" s="76"/>
      <c r="AV63" s="78"/>
      <c r="AW63" s="78"/>
      <c r="AX63" s="78"/>
      <c r="AY63" s="78"/>
      <c r="AZ63" s="78"/>
      <c r="BA63" s="78"/>
    </row>
    <row r="64" spans="2:53" ht="30" customHeight="1">
      <c r="B64" s="208"/>
      <c r="C64" s="145" t="s">
        <v>395</v>
      </c>
      <c r="D64" s="146" t="s">
        <v>396</v>
      </c>
      <c r="E64" s="4"/>
      <c r="F64" s="146" t="s">
        <v>397</v>
      </c>
      <c r="G64" s="4" t="s">
        <v>16</v>
      </c>
      <c r="H64" s="146" t="s">
        <v>398</v>
      </c>
      <c r="I64" s="4" t="s">
        <v>16</v>
      </c>
      <c r="J64" s="146" t="s">
        <v>399</v>
      </c>
      <c r="K64" s="4"/>
      <c r="L64" s="146" t="s">
        <v>400</v>
      </c>
      <c r="M64" s="4"/>
      <c r="N64" s="146" t="s">
        <v>401</v>
      </c>
      <c r="O64" s="5"/>
      <c r="P64" s="27"/>
      <c r="Q64" s="61" t="str">
        <f t="shared" si="0"/>
        <v/>
      </c>
      <c r="R64" s="61" t="str">
        <f t="shared" si="1"/>
        <v/>
      </c>
      <c r="S64" s="80"/>
      <c r="T64" s="47"/>
      <c r="U64" s="137" t="s">
        <v>519</v>
      </c>
      <c r="V64" s="147"/>
      <c r="W64" s="94" t="str">
        <f>IF(R41="済","済","")</f>
        <v/>
      </c>
      <c r="X64" s="139"/>
      <c r="Y64" s="139"/>
      <c r="Z64" s="139"/>
      <c r="AA64" s="139"/>
      <c r="AB64" s="139"/>
      <c r="AC64" s="139"/>
      <c r="AD64" s="139"/>
      <c r="AE64" s="139"/>
      <c r="AF64" s="139"/>
      <c r="AG64" s="68"/>
      <c r="AH64" s="15"/>
      <c r="AK64" s="91"/>
      <c r="AL64" s="92"/>
      <c r="AM64" s="87" t="s">
        <v>26</v>
      </c>
      <c r="AN64" s="87"/>
      <c r="AO64" s="148"/>
      <c r="AP64" s="93" t="s">
        <v>481</v>
      </c>
      <c r="AR64" s="76"/>
      <c r="AS64" s="76"/>
      <c r="AT64" s="77"/>
      <c r="AU64" s="76"/>
      <c r="AV64" s="78"/>
      <c r="AW64" s="78"/>
      <c r="AX64" s="78"/>
      <c r="AY64" s="78"/>
      <c r="AZ64" s="78"/>
      <c r="BA64" s="78"/>
    </row>
    <row r="65" spans="1:53" ht="30" customHeight="1">
      <c r="B65" s="208"/>
      <c r="C65" s="145" t="s">
        <v>402</v>
      </c>
      <c r="D65" s="146" t="s">
        <v>403</v>
      </c>
      <c r="E65" s="4" t="s">
        <v>16</v>
      </c>
      <c r="F65" s="146" t="s">
        <v>404</v>
      </c>
      <c r="G65" s="4" t="s">
        <v>16</v>
      </c>
      <c r="H65" s="146" t="s">
        <v>405</v>
      </c>
      <c r="I65" s="4" t="s">
        <v>16</v>
      </c>
      <c r="J65" s="146" t="s">
        <v>406</v>
      </c>
      <c r="K65" s="4"/>
      <c r="L65" s="146" t="s">
        <v>407</v>
      </c>
      <c r="M65" s="4"/>
      <c r="N65" s="146" t="s">
        <v>408</v>
      </c>
      <c r="O65" s="5" t="s">
        <v>16</v>
      </c>
      <c r="P65" s="27"/>
      <c r="Q65" s="61" t="str">
        <f t="shared" si="0"/>
        <v>済</v>
      </c>
      <c r="R65" s="61" t="str">
        <f t="shared" si="1"/>
        <v/>
      </c>
      <c r="S65" s="80"/>
      <c r="T65" s="47"/>
      <c r="U65" s="137" t="s">
        <v>521</v>
      </c>
      <c r="V65" s="147"/>
      <c r="W65" s="94" t="str">
        <f>IF(R61="済","済","")</f>
        <v/>
      </c>
      <c r="X65" s="139"/>
      <c r="Y65" s="139"/>
      <c r="Z65" s="139"/>
      <c r="AA65" s="139"/>
      <c r="AB65" s="139"/>
      <c r="AC65" s="139"/>
      <c r="AD65" s="139"/>
      <c r="AE65" s="139"/>
      <c r="AF65" s="139"/>
      <c r="AG65" s="68"/>
      <c r="AH65" s="15"/>
      <c r="AK65" s="91"/>
      <c r="AL65" s="120"/>
      <c r="AM65" s="87" t="s">
        <v>134</v>
      </c>
      <c r="AN65" s="87"/>
      <c r="AO65" s="148"/>
      <c r="AP65" s="93" t="s">
        <v>482</v>
      </c>
      <c r="AR65" s="76"/>
      <c r="AS65" s="76"/>
      <c r="AT65" s="77"/>
      <c r="AU65" s="76"/>
      <c r="AV65" s="78"/>
      <c r="AW65" s="78"/>
      <c r="AX65" s="78"/>
      <c r="AY65" s="78"/>
      <c r="AZ65" s="78"/>
      <c r="BA65" s="78"/>
    </row>
    <row r="66" spans="1:53" ht="30" customHeight="1">
      <c r="B66" s="208"/>
      <c r="C66" s="145" t="s">
        <v>409</v>
      </c>
      <c r="D66" s="146" t="s">
        <v>410</v>
      </c>
      <c r="E66" s="4"/>
      <c r="F66" s="146" t="s">
        <v>411</v>
      </c>
      <c r="G66" s="4"/>
      <c r="H66" s="146" t="s">
        <v>412</v>
      </c>
      <c r="I66" s="4"/>
      <c r="J66" s="146" t="s">
        <v>413</v>
      </c>
      <c r="K66" s="4"/>
      <c r="L66" s="146" t="s">
        <v>414</v>
      </c>
      <c r="M66" s="4"/>
      <c r="N66" s="146" t="s">
        <v>415</v>
      </c>
      <c r="O66" s="5"/>
      <c r="P66" s="27"/>
      <c r="Q66" s="61" t="str">
        <f t="shared" si="0"/>
        <v/>
      </c>
      <c r="R66" s="61" t="str">
        <f t="shared" si="1"/>
        <v/>
      </c>
      <c r="S66" s="80"/>
      <c r="T66" s="47"/>
      <c r="U66" s="149"/>
      <c r="V66" s="14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68"/>
      <c r="AH66" s="15"/>
      <c r="AK66" s="91"/>
      <c r="AL66" s="150" t="s">
        <v>36</v>
      </c>
      <c r="AM66" s="87" t="s">
        <v>25</v>
      </c>
      <c r="AN66" s="87" t="s">
        <v>78</v>
      </c>
      <c r="AO66" s="148"/>
      <c r="AP66" s="93" t="s">
        <v>442</v>
      </c>
      <c r="AR66" s="76"/>
      <c r="AS66" s="76"/>
      <c r="AT66" s="77"/>
      <c r="AU66" s="76"/>
      <c r="AV66" s="78"/>
      <c r="AW66" s="78"/>
      <c r="AX66" s="78"/>
      <c r="AY66" s="78"/>
      <c r="AZ66" s="78"/>
      <c r="BA66" s="78"/>
    </row>
    <row r="67" spans="1:53" ht="30" customHeight="1">
      <c r="B67" s="208"/>
      <c r="C67" s="145" t="s">
        <v>416</v>
      </c>
      <c r="D67" s="146" t="s">
        <v>417</v>
      </c>
      <c r="E67" s="4"/>
      <c r="F67" s="146" t="s">
        <v>418</v>
      </c>
      <c r="G67" s="4"/>
      <c r="H67" s="146" t="s">
        <v>419</v>
      </c>
      <c r="I67" s="4"/>
      <c r="J67" s="146" t="s">
        <v>420</v>
      </c>
      <c r="K67" s="4"/>
      <c r="L67" s="146" t="s">
        <v>421</v>
      </c>
      <c r="M67" s="4"/>
      <c r="N67" s="146" t="s">
        <v>422</v>
      </c>
      <c r="O67" s="5"/>
      <c r="P67" s="27"/>
      <c r="Q67" s="61" t="str">
        <f t="shared" si="0"/>
        <v/>
      </c>
      <c r="R67" s="61" t="str">
        <f t="shared" si="1"/>
        <v/>
      </c>
      <c r="S67" s="80"/>
      <c r="T67" s="47"/>
      <c r="U67" s="149"/>
      <c r="V67" s="14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68"/>
      <c r="AH67" s="15"/>
      <c r="AK67" s="124"/>
      <c r="AL67" s="150" t="s">
        <v>115</v>
      </c>
      <c r="AM67" s="87" t="s">
        <v>24</v>
      </c>
      <c r="AN67" s="87"/>
      <c r="AO67" s="148"/>
      <c r="AP67" s="151" t="s">
        <v>485</v>
      </c>
      <c r="AR67" s="76"/>
      <c r="AS67" s="76"/>
      <c r="AT67" s="77"/>
      <c r="AU67" s="76"/>
      <c r="AV67" s="78"/>
      <c r="AW67" s="78"/>
      <c r="AX67" s="78"/>
      <c r="AY67" s="78"/>
      <c r="AZ67" s="78"/>
      <c r="BA67" s="78"/>
    </row>
    <row r="68" spans="1:53" ht="30" customHeight="1">
      <c r="B68" s="208"/>
      <c r="C68" s="145" t="s">
        <v>423</v>
      </c>
      <c r="D68" s="146" t="s">
        <v>424</v>
      </c>
      <c r="E68" s="4"/>
      <c r="F68" s="146" t="s">
        <v>425</v>
      </c>
      <c r="G68" s="4"/>
      <c r="H68" s="146" t="s">
        <v>426</v>
      </c>
      <c r="I68" s="4"/>
      <c r="J68" s="146" t="s">
        <v>427</v>
      </c>
      <c r="K68" s="4"/>
      <c r="L68" s="146" t="s">
        <v>428</v>
      </c>
      <c r="M68" s="4"/>
      <c r="N68" s="146" t="s">
        <v>429</v>
      </c>
      <c r="O68" s="5"/>
      <c r="P68" s="27"/>
      <c r="Q68" s="61" t="str">
        <f t="shared" si="0"/>
        <v/>
      </c>
      <c r="R68" s="61" t="str">
        <f t="shared" si="1"/>
        <v/>
      </c>
      <c r="S68" s="80"/>
      <c r="T68" s="47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68"/>
      <c r="AH68" s="15"/>
      <c r="AR68" s="76"/>
      <c r="AS68" s="76"/>
      <c r="AT68" s="77"/>
      <c r="AU68" s="76"/>
      <c r="AV68" s="78"/>
      <c r="AW68" s="78"/>
      <c r="AX68" s="78"/>
      <c r="AY68" s="78"/>
      <c r="AZ68" s="78"/>
      <c r="BA68" s="78"/>
    </row>
    <row r="69" spans="1:53" ht="30" customHeight="1" thickBot="1">
      <c r="B69" s="209"/>
      <c r="C69" s="152" t="s">
        <v>530</v>
      </c>
      <c r="D69" s="146" t="s">
        <v>430</v>
      </c>
      <c r="E69" s="6"/>
      <c r="F69" s="146" t="s">
        <v>431</v>
      </c>
      <c r="G69" s="6"/>
      <c r="H69" s="146" t="s">
        <v>432</v>
      </c>
      <c r="I69" s="6"/>
      <c r="J69" s="146" t="s">
        <v>433</v>
      </c>
      <c r="K69" s="6"/>
      <c r="L69" s="146" t="s">
        <v>434</v>
      </c>
      <c r="M69" s="6"/>
      <c r="N69" s="146" t="s">
        <v>435</v>
      </c>
      <c r="O69" s="7"/>
      <c r="P69" s="27"/>
      <c r="Q69" s="123" t="str">
        <f t="shared" si="0"/>
        <v/>
      </c>
      <c r="R69" s="123" t="str">
        <f t="shared" si="1"/>
        <v/>
      </c>
      <c r="S69" s="80"/>
      <c r="T69" s="153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5"/>
      <c r="AH69" s="15"/>
      <c r="AR69" s="76"/>
      <c r="AS69" s="76"/>
      <c r="AT69" s="77"/>
      <c r="AU69" s="76"/>
      <c r="AV69" s="78"/>
      <c r="AW69" s="78"/>
      <c r="AX69" s="78"/>
      <c r="AY69" s="78"/>
      <c r="AZ69" s="78"/>
      <c r="BA69" s="78"/>
    </row>
    <row r="70" spans="1:53" ht="15" customHeight="1">
      <c r="P70" s="27"/>
      <c r="U70" s="15"/>
      <c r="V70" s="15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5"/>
      <c r="AH70" s="15"/>
      <c r="AR70" s="76"/>
      <c r="AS70" s="76"/>
      <c r="AT70" s="77"/>
      <c r="AU70" s="76"/>
      <c r="AV70" s="78"/>
      <c r="AW70" s="78"/>
      <c r="AX70" s="78"/>
      <c r="AY70" s="78"/>
      <c r="AZ70" s="78"/>
      <c r="BA70" s="78"/>
    </row>
    <row r="71" spans="1:53" ht="30" customHeight="1">
      <c r="A71" s="11"/>
      <c r="B71" s="11"/>
      <c r="C71" s="11"/>
      <c r="E71" s="11"/>
      <c r="G71" s="11"/>
      <c r="P71" s="27"/>
      <c r="U71" s="15"/>
      <c r="V71" s="15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5"/>
      <c r="AH71" s="15"/>
      <c r="AK71" s="156"/>
      <c r="AL71" s="156"/>
      <c r="AM71" s="157"/>
      <c r="AN71" s="157"/>
      <c r="AO71" s="156"/>
      <c r="AR71" s="76"/>
      <c r="AS71" s="76"/>
      <c r="AT71" s="77"/>
      <c r="AU71" s="76"/>
      <c r="AV71" s="78"/>
      <c r="AW71" s="78"/>
      <c r="AX71" s="78"/>
      <c r="AY71" s="78"/>
      <c r="AZ71" s="78"/>
      <c r="BA71" s="78"/>
    </row>
    <row r="72" spans="1:53" ht="24.95" customHeight="1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T72" s="15"/>
      <c r="U72" s="15"/>
      <c r="V72" s="15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5"/>
      <c r="AH72" s="15"/>
      <c r="AK72" s="156"/>
      <c r="AL72" s="156"/>
      <c r="AM72" s="157"/>
      <c r="AN72" s="157"/>
      <c r="AO72" s="156"/>
      <c r="AR72" s="76"/>
      <c r="AS72" s="76"/>
      <c r="AT72" s="77"/>
      <c r="AU72" s="76"/>
      <c r="AV72" s="78"/>
      <c r="AW72" s="78"/>
      <c r="AX72" s="78"/>
      <c r="AY72" s="78"/>
      <c r="AZ72" s="78"/>
      <c r="BA72" s="78"/>
    </row>
    <row r="73" spans="1:53" ht="24.95" customHeight="1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T73" s="15"/>
      <c r="U73" s="15"/>
      <c r="V73" s="15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5"/>
      <c r="AH73" s="15"/>
      <c r="AK73" s="156"/>
      <c r="AL73" s="156"/>
      <c r="AM73" s="157"/>
      <c r="AN73" s="157"/>
      <c r="AO73" s="158"/>
      <c r="AR73" s="76"/>
      <c r="AS73" s="76"/>
      <c r="AT73" s="77"/>
      <c r="AU73" s="76"/>
      <c r="AV73" s="78"/>
      <c r="AW73" s="78"/>
      <c r="AX73" s="78"/>
      <c r="AY73" s="78"/>
      <c r="AZ73" s="78"/>
      <c r="BA73" s="78"/>
    </row>
    <row r="74" spans="1:53" ht="24.95" customHeight="1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T74" s="15"/>
      <c r="U74" s="15"/>
      <c r="V74" s="15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5"/>
      <c r="AH74" s="15"/>
      <c r="AK74" s="156"/>
      <c r="AL74" s="156"/>
      <c r="AM74" s="157"/>
      <c r="AN74" s="157"/>
      <c r="AO74" s="158"/>
      <c r="AR74" s="76"/>
      <c r="AS74" s="76"/>
      <c r="AT74" s="77"/>
      <c r="AU74" s="76"/>
      <c r="AV74" s="78"/>
      <c r="AW74" s="78"/>
      <c r="AX74" s="78"/>
      <c r="AY74" s="78"/>
      <c r="AZ74" s="78"/>
      <c r="BA74" s="78"/>
    </row>
    <row r="75" spans="1:53" ht="24.95" customHeight="1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T75" s="15"/>
      <c r="U75" s="15"/>
      <c r="V75" s="15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5"/>
      <c r="AH75" s="15"/>
      <c r="AK75" s="156"/>
      <c r="AL75" s="156"/>
      <c r="AM75" s="157"/>
      <c r="AN75" s="157"/>
      <c r="AO75" s="158"/>
      <c r="AR75" s="76"/>
      <c r="AS75" s="76"/>
      <c r="AT75" s="77"/>
      <c r="AU75" s="76"/>
      <c r="AV75" s="78"/>
      <c r="AW75" s="78"/>
      <c r="AX75" s="78"/>
      <c r="AY75" s="78"/>
      <c r="AZ75" s="78"/>
      <c r="BA75" s="78"/>
    </row>
    <row r="76" spans="1:53" ht="24.95" customHeight="1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T76" s="15"/>
      <c r="U76" s="15"/>
      <c r="V76" s="15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5"/>
      <c r="AH76" s="15"/>
      <c r="AK76" s="156"/>
      <c r="AL76" s="156"/>
      <c r="AM76" s="157"/>
      <c r="AN76" s="157"/>
      <c r="AO76" s="158"/>
      <c r="AR76" s="76"/>
      <c r="AS76" s="76"/>
      <c r="AT76" s="77"/>
      <c r="AU76" s="76"/>
      <c r="AV76" s="78"/>
      <c r="AW76" s="78"/>
      <c r="AX76" s="78"/>
      <c r="AY76" s="78"/>
      <c r="AZ76" s="78"/>
      <c r="BA76" s="78"/>
    </row>
    <row r="77" spans="1:53" ht="24.95" customHeight="1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T77" s="15"/>
      <c r="U77" s="15"/>
      <c r="V77" s="15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5"/>
      <c r="AH77" s="15"/>
      <c r="AK77" s="156"/>
      <c r="AL77" s="156"/>
      <c r="AM77" s="157"/>
      <c r="AN77" s="157"/>
      <c r="AO77" s="158"/>
      <c r="AR77" s="76"/>
      <c r="AS77" s="76"/>
      <c r="AT77" s="77"/>
      <c r="AU77" s="76"/>
      <c r="AV77" s="78"/>
      <c r="AW77" s="78"/>
      <c r="AX77" s="78"/>
      <c r="AY77" s="78"/>
      <c r="AZ77" s="78"/>
      <c r="BA77" s="78"/>
    </row>
    <row r="78" spans="1:53" ht="24.95" customHeigh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T78" s="15"/>
      <c r="U78" s="15"/>
      <c r="V78" s="15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5"/>
      <c r="AH78" s="15"/>
      <c r="AK78" s="156"/>
      <c r="AL78" s="156"/>
      <c r="AM78" s="157"/>
      <c r="AN78" s="157"/>
      <c r="AO78" s="158"/>
      <c r="AR78" s="76"/>
      <c r="AS78" s="76"/>
      <c r="AT78" s="77"/>
      <c r="AU78" s="76"/>
      <c r="AV78" s="78"/>
      <c r="AW78" s="78"/>
      <c r="AX78" s="78"/>
      <c r="AY78" s="78"/>
      <c r="AZ78" s="78"/>
      <c r="BA78" s="78"/>
    </row>
    <row r="79" spans="1:53" ht="24.95" customHeight="1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T79" s="15"/>
      <c r="U79" s="15"/>
      <c r="V79" s="15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5"/>
      <c r="AH79" s="15"/>
      <c r="AK79" s="156"/>
      <c r="AL79" s="156"/>
      <c r="AM79" s="157"/>
      <c r="AN79" s="157"/>
      <c r="AO79" s="158"/>
      <c r="AQ79" s="17"/>
      <c r="AR79" s="17"/>
      <c r="AS79" s="17"/>
      <c r="AT79" s="17"/>
      <c r="AU79" s="17"/>
      <c r="AV79" s="17"/>
      <c r="AW79" s="17"/>
    </row>
    <row r="80" spans="1:53" ht="24.95" customHeight="1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T80" s="15"/>
      <c r="U80" s="15"/>
      <c r="V80" s="15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5"/>
      <c r="AH80" s="15"/>
      <c r="AK80" s="156"/>
      <c r="AL80" s="156"/>
      <c r="AM80" s="157"/>
      <c r="AN80" s="157"/>
      <c r="AO80" s="158"/>
      <c r="AQ80" s="17"/>
      <c r="AR80" s="17"/>
      <c r="AS80" s="17"/>
      <c r="AT80" s="17"/>
      <c r="AU80" s="17"/>
      <c r="AV80" s="17"/>
      <c r="AW80" s="17"/>
    </row>
    <row r="81" spans="2:49" ht="24.95" customHeight="1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T81" s="15"/>
      <c r="U81" s="15"/>
      <c r="V81" s="15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5"/>
      <c r="AH81" s="15"/>
      <c r="AK81" s="156"/>
      <c r="AL81" s="156"/>
      <c r="AM81" s="157"/>
      <c r="AN81" s="157"/>
      <c r="AO81" s="158"/>
      <c r="AQ81" s="17"/>
      <c r="AR81" s="17"/>
      <c r="AS81" s="17"/>
      <c r="AT81" s="17"/>
      <c r="AU81" s="17"/>
      <c r="AV81" s="17"/>
      <c r="AW81" s="17"/>
    </row>
    <row r="82" spans="2:49" ht="24.95" customHeight="1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T82" s="15"/>
      <c r="U82" s="15"/>
      <c r="V82" s="15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5"/>
      <c r="AH82" s="15"/>
      <c r="AK82" s="156"/>
      <c r="AL82" s="156"/>
      <c r="AM82" s="157"/>
      <c r="AN82" s="157"/>
      <c r="AO82" s="158"/>
      <c r="AQ82" s="17"/>
      <c r="AR82" s="17"/>
      <c r="AS82" s="17"/>
      <c r="AT82" s="17"/>
      <c r="AU82" s="17"/>
      <c r="AV82" s="17"/>
      <c r="AW82" s="17"/>
    </row>
    <row r="83" spans="2:49" ht="24.95" customHeight="1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T83" s="15"/>
      <c r="U83" s="15"/>
      <c r="V83" s="15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5"/>
      <c r="AH83" s="15"/>
      <c r="AK83" s="156"/>
      <c r="AL83" s="156"/>
      <c r="AM83" s="157"/>
      <c r="AN83" s="157"/>
      <c r="AO83" s="158"/>
      <c r="AQ83" s="17"/>
      <c r="AR83" s="17"/>
      <c r="AS83" s="17"/>
      <c r="AT83" s="17"/>
      <c r="AU83" s="17"/>
      <c r="AV83" s="17"/>
      <c r="AW83" s="17"/>
    </row>
    <row r="84" spans="2:49" ht="24.95" customHeight="1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T84" s="15"/>
      <c r="U84" s="15"/>
      <c r="V84" s="15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5"/>
      <c r="AH84" s="15"/>
      <c r="AK84" s="156"/>
      <c r="AL84" s="156"/>
      <c r="AM84" s="157"/>
      <c r="AN84" s="157"/>
      <c r="AO84" s="158"/>
      <c r="AQ84" s="17"/>
      <c r="AR84" s="17"/>
      <c r="AS84" s="17"/>
      <c r="AT84" s="17"/>
      <c r="AU84" s="17"/>
      <c r="AV84" s="17"/>
      <c r="AW84" s="17"/>
    </row>
    <row r="85" spans="2:49" ht="24.95" customHeight="1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T85" s="15"/>
      <c r="U85" s="15"/>
      <c r="V85" s="15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5"/>
      <c r="AH85" s="15"/>
      <c r="AK85" s="156"/>
      <c r="AL85" s="156"/>
      <c r="AM85" s="157"/>
      <c r="AN85" s="157"/>
      <c r="AO85" s="158"/>
      <c r="AQ85" s="17"/>
      <c r="AR85" s="17"/>
      <c r="AS85" s="17"/>
      <c r="AT85" s="17"/>
      <c r="AU85" s="17"/>
      <c r="AV85" s="17"/>
      <c r="AW85" s="17"/>
    </row>
    <row r="86" spans="2:49" ht="24.95" customHeight="1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T86" s="15"/>
      <c r="U86" s="15"/>
      <c r="V86" s="15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5"/>
      <c r="AH86" s="15"/>
      <c r="AK86" s="156"/>
      <c r="AL86" s="156"/>
      <c r="AM86" s="157"/>
      <c r="AN86" s="157"/>
      <c r="AO86" s="158"/>
      <c r="AQ86" s="17"/>
      <c r="AR86" s="17"/>
      <c r="AS86" s="17"/>
      <c r="AT86" s="17"/>
      <c r="AU86" s="17"/>
      <c r="AV86" s="17"/>
      <c r="AW86" s="17"/>
    </row>
    <row r="87" spans="2:49" ht="24.95" customHeight="1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T87" s="15"/>
      <c r="U87" s="15"/>
      <c r="V87" s="15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5"/>
      <c r="AH87" s="15"/>
      <c r="AK87" s="156"/>
      <c r="AL87" s="156"/>
      <c r="AM87" s="157"/>
      <c r="AN87" s="157"/>
      <c r="AO87" s="158"/>
      <c r="AQ87" s="17"/>
      <c r="AR87" s="17"/>
      <c r="AS87" s="17"/>
      <c r="AT87" s="17"/>
      <c r="AU87" s="17"/>
      <c r="AV87" s="17"/>
      <c r="AW87" s="17"/>
    </row>
    <row r="88" spans="2:49" ht="24.95" customHeight="1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T88" s="15"/>
      <c r="U88" s="15"/>
      <c r="V88" s="15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5"/>
      <c r="AH88" s="15"/>
      <c r="AK88" s="156"/>
      <c r="AL88" s="156"/>
      <c r="AM88" s="157"/>
      <c r="AN88" s="157"/>
      <c r="AO88" s="158"/>
      <c r="AQ88" s="17"/>
      <c r="AR88" s="17"/>
      <c r="AS88" s="17"/>
      <c r="AT88" s="17"/>
      <c r="AU88" s="17"/>
      <c r="AV88" s="17"/>
      <c r="AW88" s="17"/>
    </row>
    <row r="89" spans="2:49" ht="24.95" customHeight="1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T89" s="15"/>
      <c r="U89" s="15"/>
      <c r="V89" s="15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5"/>
      <c r="AH89" s="15"/>
      <c r="AK89" s="156"/>
      <c r="AL89" s="156"/>
      <c r="AM89" s="157"/>
      <c r="AN89" s="157"/>
      <c r="AO89" s="158"/>
      <c r="AQ89" s="17"/>
      <c r="AR89" s="17"/>
      <c r="AS89" s="17"/>
      <c r="AT89" s="17"/>
      <c r="AU89" s="17"/>
      <c r="AV89" s="17"/>
      <c r="AW89" s="17"/>
    </row>
    <row r="90" spans="2:49" ht="24.95" customHeight="1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T90" s="15"/>
      <c r="U90" s="15"/>
      <c r="V90" s="15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5"/>
      <c r="AH90" s="15"/>
      <c r="AK90" s="156"/>
      <c r="AL90" s="156"/>
      <c r="AM90" s="157"/>
      <c r="AN90" s="157"/>
      <c r="AO90" s="158"/>
      <c r="AQ90" s="17"/>
      <c r="AR90" s="17"/>
      <c r="AS90" s="17"/>
      <c r="AT90" s="17"/>
      <c r="AU90" s="17"/>
      <c r="AV90" s="17"/>
      <c r="AW90" s="17"/>
    </row>
    <row r="91" spans="2:49" ht="24.95" customHeight="1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T91" s="15"/>
      <c r="U91" s="15"/>
      <c r="V91" s="15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5"/>
      <c r="AH91" s="15"/>
      <c r="AK91" s="156"/>
      <c r="AL91" s="156"/>
      <c r="AM91" s="157"/>
      <c r="AN91" s="157"/>
      <c r="AO91" s="158"/>
      <c r="AQ91" s="17"/>
      <c r="AR91" s="17"/>
      <c r="AS91" s="17"/>
      <c r="AT91" s="17"/>
      <c r="AU91" s="17"/>
      <c r="AV91" s="17"/>
      <c r="AW91" s="17"/>
    </row>
    <row r="92" spans="2:49" ht="24.95" customHeight="1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T92" s="15"/>
      <c r="U92" s="15"/>
      <c r="V92" s="15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5"/>
      <c r="AH92" s="15"/>
      <c r="AO92" s="158"/>
      <c r="AQ92" s="17"/>
      <c r="AR92" s="17"/>
      <c r="AS92" s="17"/>
      <c r="AT92" s="17"/>
      <c r="AU92" s="17"/>
      <c r="AV92" s="17"/>
      <c r="AW92" s="17"/>
    </row>
    <row r="93" spans="2:49" ht="24.95" customHeight="1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T93" s="15"/>
      <c r="U93" s="15"/>
      <c r="V93" s="15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5"/>
      <c r="AH93" s="15"/>
      <c r="AO93" s="158"/>
      <c r="AQ93" s="17"/>
      <c r="AR93" s="17"/>
      <c r="AS93" s="17"/>
      <c r="AT93" s="17"/>
      <c r="AU93" s="17"/>
      <c r="AV93" s="17"/>
      <c r="AW93" s="17"/>
    </row>
    <row r="94" spans="2:49" ht="24.95" customHeight="1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T94" s="15"/>
      <c r="U94" s="15"/>
      <c r="V94" s="15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5"/>
      <c r="AH94" s="15"/>
      <c r="AO94" s="158"/>
      <c r="AQ94" s="17"/>
      <c r="AR94" s="17"/>
      <c r="AS94" s="17"/>
      <c r="AT94" s="17"/>
      <c r="AU94" s="17"/>
      <c r="AV94" s="17"/>
      <c r="AW94" s="17"/>
    </row>
    <row r="95" spans="2:49" ht="24.95" customHeight="1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T95" s="15"/>
      <c r="U95" s="15"/>
      <c r="V95" s="15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5"/>
      <c r="AH95" s="15"/>
      <c r="AO95" s="158"/>
      <c r="AQ95" s="17"/>
      <c r="AR95" s="17"/>
      <c r="AS95" s="17"/>
      <c r="AT95" s="17"/>
      <c r="AU95" s="17"/>
      <c r="AV95" s="17"/>
      <c r="AW95" s="17"/>
    </row>
    <row r="96" spans="2:49" ht="24.95" customHeight="1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T96" s="15"/>
      <c r="U96" s="15"/>
      <c r="V96" s="15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5"/>
      <c r="AH96" s="15"/>
      <c r="AO96" s="158"/>
      <c r="AR96" s="73" t="s">
        <v>498</v>
      </c>
      <c r="AS96" s="159"/>
      <c r="AT96" s="160" t="s">
        <v>499</v>
      </c>
    </row>
    <row r="97" spans="2:48" ht="24.95" customHeight="1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T97" s="15"/>
      <c r="U97" s="15"/>
      <c r="V97" s="15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5"/>
      <c r="AH97" s="15"/>
      <c r="AO97" s="158"/>
      <c r="AR97" s="73" t="s">
        <v>500</v>
      </c>
      <c r="AS97" s="159"/>
      <c r="AT97" s="160" t="s">
        <v>394</v>
      </c>
    </row>
    <row r="98" spans="2:48" ht="24.95" customHeight="1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T98" s="15"/>
      <c r="U98" s="15"/>
      <c r="V98" s="15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5"/>
      <c r="AH98" s="15"/>
      <c r="AO98" s="158"/>
      <c r="AR98" s="73" t="s">
        <v>502</v>
      </c>
      <c r="AS98" s="159"/>
      <c r="AT98" s="161"/>
    </row>
    <row r="99" spans="2:48" ht="24.95" customHeight="1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T99" s="15"/>
      <c r="U99" s="15"/>
      <c r="V99" s="15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5"/>
      <c r="AH99" s="15"/>
      <c r="AO99" s="158"/>
      <c r="AR99" s="100"/>
      <c r="AS99" s="162" t="s">
        <v>503</v>
      </c>
      <c r="AT99" s="163" t="s">
        <v>504</v>
      </c>
    </row>
    <row r="100" spans="2:48" ht="24.95" customHeight="1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T100" s="15"/>
      <c r="U100" s="15"/>
      <c r="V100" s="15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5"/>
      <c r="AH100" s="15"/>
      <c r="AO100" s="158"/>
      <c r="AR100" s="100"/>
      <c r="AS100" s="162" t="s">
        <v>505</v>
      </c>
      <c r="AT100" s="163" t="s">
        <v>506</v>
      </c>
    </row>
    <row r="101" spans="2:48" ht="24.95" customHeigh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T101" s="15"/>
      <c r="U101" s="15"/>
      <c r="V101" s="15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5"/>
      <c r="AH101" s="15"/>
      <c r="AO101" s="158"/>
      <c r="AR101" s="100"/>
      <c r="AS101" s="162" t="s">
        <v>507</v>
      </c>
      <c r="AT101" s="163" t="s">
        <v>508</v>
      </c>
    </row>
    <row r="102" spans="2:48" ht="24.95" customHeight="1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T102" s="15"/>
      <c r="U102" s="15"/>
      <c r="V102" s="15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5"/>
      <c r="AH102" s="15"/>
      <c r="AO102" s="158"/>
      <c r="AR102" s="100"/>
      <c r="AS102" s="162" t="s">
        <v>509</v>
      </c>
      <c r="AT102" s="163" t="s">
        <v>510</v>
      </c>
    </row>
    <row r="103" spans="2:48" ht="24.95" customHeight="1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T103" s="15"/>
      <c r="U103" s="15"/>
      <c r="V103" s="15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5"/>
      <c r="AH103" s="15"/>
      <c r="AO103" s="158"/>
      <c r="AR103" s="100"/>
      <c r="AS103" s="162" t="s">
        <v>511</v>
      </c>
      <c r="AT103" s="163" t="s">
        <v>512</v>
      </c>
    </row>
    <row r="104" spans="2:48" ht="24.95" customHeight="1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T104" s="15"/>
      <c r="U104" s="15"/>
      <c r="V104" s="15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5"/>
      <c r="AH104" s="15"/>
      <c r="AO104" s="158"/>
      <c r="AR104" s="111"/>
      <c r="AS104" s="162" t="s">
        <v>513</v>
      </c>
      <c r="AT104" s="163" t="s">
        <v>514</v>
      </c>
    </row>
    <row r="105" spans="2:48" ht="24.95" customHeight="1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T105" s="15"/>
      <c r="U105" s="15"/>
      <c r="V105" s="15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5"/>
      <c r="AH105" s="15"/>
      <c r="AO105" s="158"/>
      <c r="AR105" s="73" t="s">
        <v>515</v>
      </c>
      <c r="AS105" s="159"/>
      <c r="AT105" s="160" t="s">
        <v>516</v>
      </c>
    </row>
    <row r="106" spans="2:48" ht="24.95" customHeight="1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T106" s="15"/>
      <c r="U106" s="15"/>
      <c r="V106" s="15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5"/>
      <c r="AH106" s="15"/>
      <c r="AO106" s="158"/>
      <c r="AR106" s="73" t="s">
        <v>517</v>
      </c>
      <c r="AS106" s="159"/>
      <c r="AT106" s="160" t="s">
        <v>518</v>
      </c>
    </row>
    <row r="107" spans="2:48" ht="24.95" customHeight="1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T107" s="15"/>
      <c r="U107" s="15"/>
      <c r="V107" s="15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5"/>
      <c r="AH107" s="15"/>
      <c r="AO107" s="158"/>
      <c r="AR107" s="73" t="s">
        <v>519</v>
      </c>
      <c r="AS107" s="159"/>
      <c r="AT107" s="160" t="s">
        <v>520</v>
      </c>
    </row>
    <row r="108" spans="2:48" ht="24.95" customHeight="1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T108" s="15"/>
      <c r="U108" s="15"/>
      <c r="V108" s="15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5"/>
      <c r="AH108" s="15"/>
      <c r="AO108" s="158"/>
      <c r="AR108" s="73" t="s">
        <v>521</v>
      </c>
      <c r="AS108" s="159"/>
      <c r="AT108" s="160" t="s">
        <v>522</v>
      </c>
    </row>
    <row r="109" spans="2:48" ht="24.95" customHeight="1">
      <c r="B109" s="164"/>
      <c r="C109" s="8"/>
      <c r="D109" s="165"/>
      <c r="E109" s="16"/>
      <c r="F109" s="157"/>
      <c r="G109" s="16"/>
      <c r="H109" s="157"/>
      <c r="I109" s="16"/>
      <c r="J109" s="157"/>
      <c r="K109" s="16"/>
      <c r="L109" s="157"/>
      <c r="M109" s="16"/>
      <c r="N109" s="157"/>
      <c r="O109" s="16"/>
      <c r="P109" s="16"/>
      <c r="T109" s="15"/>
      <c r="U109" s="15"/>
      <c r="V109" s="15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5"/>
      <c r="AH109" s="15"/>
      <c r="AO109" s="158"/>
      <c r="AR109" s="17"/>
      <c r="AT109" s="17"/>
      <c r="AV109" s="17"/>
    </row>
    <row r="110" spans="2:48" ht="24.95" customHeight="1">
      <c r="B110" s="164"/>
      <c r="C110" s="8"/>
      <c r="D110" s="165"/>
      <c r="E110" s="16"/>
      <c r="F110" s="157"/>
      <c r="G110" s="16"/>
      <c r="H110" s="157"/>
      <c r="I110" s="16"/>
      <c r="J110" s="157"/>
      <c r="K110" s="16"/>
      <c r="L110" s="157"/>
      <c r="M110" s="16"/>
      <c r="N110" s="157"/>
      <c r="O110" s="16"/>
      <c r="P110" s="16"/>
      <c r="T110" s="15"/>
      <c r="U110" s="15"/>
      <c r="V110" s="15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5"/>
      <c r="AH110" s="15"/>
      <c r="AO110" s="158"/>
      <c r="AR110" s="17"/>
      <c r="AT110" s="17"/>
      <c r="AV110" s="17"/>
    </row>
    <row r="111" spans="2:48" ht="24.95" customHeight="1">
      <c r="B111" s="164"/>
      <c r="C111" s="8"/>
      <c r="D111" s="165"/>
      <c r="E111" s="16"/>
      <c r="F111" s="157"/>
      <c r="G111" s="16"/>
      <c r="H111" s="157"/>
      <c r="I111" s="16"/>
      <c r="J111" s="157"/>
      <c r="K111" s="16"/>
      <c r="L111" s="157"/>
      <c r="M111" s="16"/>
      <c r="N111" s="157"/>
      <c r="O111" s="16"/>
      <c r="P111" s="16"/>
      <c r="T111" s="15"/>
      <c r="U111" s="15"/>
      <c r="V111" s="15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5"/>
      <c r="AH111" s="15"/>
      <c r="AO111" s="158"/>
      <c r="AR111" s="17"/>
      <c r="AT111" s="17"/>
      <c r="AV111" s="17"/>
    </row>
    <row r="112" spans="2:48" ht="24.95" customHeight="1">
      <c r="B112" s="164"/>
      <c r="C112" s="8"/>
      <c r="D112" s="165"/>
      <c r="E112" s="16"/>
      <c r="F112" s="157"/>
      <c r="G112" s="16"/>
      <c r="H112" s="157"/>
      <c r="I112" s="16"/>
      <c r="J112" s="157"/>
      <c r="K112" s="16"/>
      <c r="L112" s="157"/>
      <c r="M112" s="16"/>
      <c r="N112" s="157"/>
      <c r="O112" s="16"/>
      <c r="P112" s="16"/>
      <c r="T112" s="15"/>
      <c r="U112" s="15"/>
      <c r="V112" s="15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5"/>
      <c r="AH112" s="15"/>
      <c r="AO112" s="158"/>
      <c r="AR112" s="17"/>
      <c r="AT112" s="17"/>
      <c r="AV112" s="17"/>
    </row>
    <row r="113" spans="2:48" ht="24.95" customHeight="1">
      <c r="B113" s="164"/>
      <c r="C113" s="8"/>
      <c r="D113" s="165"/>
      <c r="E113" s="16"/>
      <c r="F113" s="157"/>
      <c r="G113" s="16"/>
      <c r="H113" s="157"/>
      <c r="I113" s="16"/>
      <c r="J113" s="157"/>
      <c r="K113" s="16"/>
      <c r="L113" s="157"/>
      <c r="M113" s="16"/>
      <c r="N113" s="157"/>
      <c r="O113" s="16"/>
      <c r="P113" s="16"/>
      <c r="T113" s="15"/>
      <c r="U113" s="15"/>
      <c r="V113" s="15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5"/>
      <c r="AH113" s="15"/>
      <c r="AO113" s="158"/>
      <c r="AR113" s="17"/>
      <c r="AT113" s="17"/>
      <c r="AV113" s="17"/>
    </row>
    <row r="114" spans="2:48" ht="24.95" customHeight="1">
      <c r="B114" s="164"/>
      <c r="C114" s="8"/>
      <c r="D114" s="165"/>
      <c r="E114" s="16"/>
      <c r="F114" s="157"/>
      <c r="G114" s="16"/>
      <c r="H114" s="157"/>
      <c r="I114" s="16"/>
      <c r="J114" s="157"/>
      <c r="K114" s="16"/>
      <c r="L114" s="157"/>
      <c r="M114" s="16"/>
      <c r="N114" s="157"/>
      <c r="O114" s="16"/>
      <c r="P114" s="16"/>
      <c r="T114" s="15"/>
      <c r="U114" s="15"/>
      <c r="V114" s="15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5"/>
      <c r="AH114" s="15"/>
      <c r="AO114" s="158"/>
      <c r="AR114" s="17"/>
      <c r="AT114" s="17"/>
      <c r="AV114" s="17"/>
    </row>
    <row r="115" spans="2:48" ht="24.95" customHeight="1">
      <c r="B115" s="164"/>
      <c r="C115" s="8"/>
      <c r="D115" s="165"/>
      <c r="E115" s="16"/>
      <c r="F115" s="157"/>
      <c r="G115" s="16"/>
      <c r="H115" s="157"/>
      <c r="I115" s="16"/>
      <c r="J115" s="157"/>
      <c r="K115" s="16"/>
      <c r="L115" s="157"/>
      <c r="M115" s="16"/>
      <c r="N115" s="157"/>
      <c r="O115" s="16"/>
      <c r="P115" s="16"/>
      <c r="T115" s="15"/>
      <c r="U115" s="15"/>
      <c r="V115" s="15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5"/>
      <c r="AH115" s="15"/>
      <c r="AO115" s="158"/>
      <c r="AR115" s="17"/>
      <c r="AT115" s="17"/>
      <c r="AV115" s="17"/>
    </row>
    <row r="116" spans="2:48" ht="24.95" customHeight="1">
      <c r="B116" s="164"/>
      <c r="C116" s="8"/>
      <c r="D116" s="165"/>
      <c r="E116" s="16"/>
      <c r="F116" s="157"/>
      <c r="G116" s="16"/>
      <c r="H116" s="157"/>
      <c r="I116" s="16"/>
      <c r="J116" s="157"/>
      <c r="K116" s="16"/>
      <c r="L116" s="157"/>
      <c r="M116" s="16"/>
      <c r="N116" s="157"/>
      <c r="O116" s="16"/>
      <c r="P116" s="16"/>
      <c r="T116" s="15"/>
      <c r="U116" s="15"/>
      <c r="V116" s="15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5"/>
      <c r="AH116" s="15"/>
      <c r="AO116" s="158"/>
      <c r="AR116" s="17"/>
      <c r="AT116" s="17"/>
      <c r="AV116" s="17"/>
    </row>
    <row r="117" spans="2:48" ht="24.95" customHeight="1">
      <c r="B117" s="164"/>
      <c r="C117" s="8"/>
      <c r="D117" s="165"/>
      <c r="E117" s="16"/>
      <c r="F117" s="157"/>
      <c r="G117" s="16"/>
      <c r="H117" s="157"/>
      <c r="I117" s="16"/>
      <c r="J117" s="157"/>
      <c r="K117" s="16"/>
      <c r="L117" s="157"/>
      <c r="M117" s="16"/>
      <c r="N117" s="157"/>
      <c r="O117" s="16"/>
      <c r="P117" s="16"/>
      <c r="T117" s="15"/>
      <c r="U117" s="15"/>
      <c r="V117" s="15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5"/>
      <c r="AH117" s="15"/>
      <c r="AO117" s="158"/>
      <c r="AR117" s="17"/>
      <c r="AT117" s="17"/>
      <c r="AV117" s="17"/>
    </row>
    <row r="118" spans="2:48" ht="24.95" customHeight="1">
      <c r="B118" s="164"/>
      <c r="C118" s="8"/>
      <c r="D118" s="165"/>
      <c r="E118" s="16"/>
      <c r="F118" s="157"/>
      <c r="G118" s="16"/>
      <c r="H118" s="157"/>
      <c r="I118" s="16"/>
      <c r="J118" s="157"/>
      <c r="K118" s="16"/>
      <c r="L118" s="157"/>
      <c r="M118" s="16"/>
      <c r="N118" s="157"/>
      <c r="O118" s="16"/>
      <c r="P118" s="16"/>
      <c r="T118" s="15"/>
      <c r="U118" s="15"/>
      <c r="V118" s="15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5"/>
      <c r="AH118" s="15"/>
      <c r="AO118" s="158"/>
      <c r="AR118" s="17"/>
      <c r="AT118" s="17"/>
      <c r="AV118" s="17"/>
    </row>
    <row r="119" spans="2:48" ht="24.95" customHeight="1">
      <c r="B119" s="164"/>
      <c r="C119" s="8"/>
      <c r="D119" s="165"/>
      <c r="E119" s="16"/>
      <c r="F119" s="157"/>
      <c r="G119" s="16"/>
      <c r="H119" s="157"/>
      <c r="I119" s="16"/>
      <c r="J119" s="157"/>
      <c r="K119" s="16"/>
      <c r="L119" s="157"/>
      <c r="M119" s="16"/>
      <c r="N119" s="157"/>
      <c r="O119" s="16"/>
      <c r="P119" s="16"/>
      <c r="T119" s="15"/>
      <c r="U119" s="15"/>
      <c r="V119" s="15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5"/>
      <c r="AH119" s="15"/>
      <c r="AO119" s="158"/>
      <c r="AR119" s="17"/>
      <c r="AT119" s="17"/>
      <c r="AV119" s="17"/>
    </row>
    <row r="120" spans="2:48" ht="24.95" customHeight="1">
      <c r="B120" s="164"/>
      <c r="C120" s="8"/>
      <c r="D120" s="165"/>
      <c r="E120" s="16"/>
      <c r="F120" s="157"/>
      <c r="G120" s="16"/>
      <c r="H120" s="157"/>
      <c r="I120" s="16"/>
      <c r="J120" s="157"/>
      <c r="K120" s="16"/>
      <c r="L120" s="157"/>
      <c r="M120" s="16"/>
      <c r="N120" s="157"/>
      <c r="O120" s="16"/>
      <c r="P120" s="16"/>
      <c r="T120" s="15"/>
      <c r="U120" s="15"/>
      <c r="V120" s="15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5"/>
      <c r="AH120" s="15"/>
      <c r="AO120" s="158"/>
      <c r="AR120" s="17"/>
      <c r="AT120" s="17"/>
      <c r="AV120" s="17"/>
    </row>
    <row r="121" spans="2:48" ht="24.95" customHeight="1">
      <c r="B121" s="164"/>
      <c r="C121" s="8"/>
      <c r="D121" s="165"/>
      <c r="E121" s="16"/>
      <c r="F121" s="157"/>
      <c r="G121" s="16"/>
      <c r="H121" s="157"/>
      <c r="I121" s="16"/>
      <c r="J121" s="157"/>
      <c r="K121" s="16"/>
      <c r="L121" s="157"/>
      <c r="M121" s="16"/>
      <c r="N121" s="157"/>
      <c r="O121" s="16"/>
      <c r="P121" s="16"/>
      <c r="T121" s="15"/>
      <c r="U121" s="15"/>
      <c r="V121" s="15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5"/>
      <c r="AH121" s="15"/>
      <c r="AO121" s="158"/>
      <c r="AR121" s="17"/>
      <c r="AT121" s="17"/>
      <c r="AV121" s="17"/>
    </row>
    <row r="122" spans="2:48" ht="24.95" customHeight="1">
      <c r="B122" s="164"/>
      <c r="C122" s="8"/>
      <c r="D122" s="165"/>
      <c r="E122" s="16"/>
      <c r="F122" s="157"/>
      <c r="G122" s="16"/>
      <c r="H122" s="157"/>
      <c r="I122" s="16"/>
      <c r="J122" s="157"/>
      <c r="K122" s="16"/>
      <c r="L122" s="157"/>
      <c r="M122" s="16"/>
      <c r="N122" s="157"/>
      <c r="O122" s="16"/>
      <c r="P122" s="16"/>
      <c r="T122" s="15"/>
      <c r="U122" s="15"/>
      <c r="V122" s="15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5"/>
      <c r="AH122" s="15"/>
      <c r="AO122" s="158"/>
      <c r="AR122" s="17"/>
      <c r="AT122" s="17"/>
      <c r="AV122" s="17"/>
    </row>
    <row r="123" spans="2:48" ht="24.95" customHeight="1">
      <c r="B123" s="164"/>
      <c r="C123" s="8"/>
      <c r="D123" s="165"/>
      <c r="E123" s="16"/>
      <c r="F123" s="157"/>
      <c r="G123" s="16"/>
      <c r="H123" s="157"/>
      <c r="I123" s="16"/>
      <c r="J123" s="157"/>
      <c r="K123" s="16"/>
      <c r="L123" s="157"/>
      <c r="M123" s="16"/>
      <c r="N123" s="157"/>
      <c r="O123" s="16"/>
      <c r="P123" s="16"/>
      <c r="T123" s="15"/>
      <c r="U123" s="15"/>
      <c r="V123" s="15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5"/>
      <c r="AH123" s="15"/>
      <c r="AO123" s="158"/>
      <c r="AR123" s="17"/>
      <c r="AT123" s="17"/>
      <c r="AV123" s="17"/>
    </row>
    <row r="124" spans="2:48" ht="24.95" customHeight="1">
      <c r="B124" s="164"/>
      <c r="C124" s="8"/>
      <c r="D124" s="165"/>
      <c r="E124" s="16"/>
      <c r="F124" s="157"/>
      <c r="G124" s="16"/>
      <c r="H124" s="157"/>
      <c r="I124" s="16"/>
      <c r="J124" s="157"/>
      <c r="K124" s="16"/>
      <c r="L124" s="157"/>
      <c r="M124" s="16"/>
      <c r="N124" s="157"/>
      <c r="O124" s="16"/>
      <c r="P124" s="16"/>
      <c r="T124" s="15"/>
      <c r="U124" s="15"/>
      <c r="V124" s="15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5"/>
      <c r="AH124" s="15"/>
      <c r="AO124" s="158"/>
      <c r="AR124" s="17"/>
      <c r="AT124" s="17"/>
      <c r="AV124" s="17"/>
    </row>
    <row r="125" spans="2:48" ht="24.95" customHeight="1">
      <c r="B125" s="164"/>
      <c r="C125" s="8"/>
      <c r="D125" s="165"/>
      <c r="E125" s="16"/>
      <c r="F125" s="157"/>
      <c r="G125" s="16"/>
      <c r="H125" s="157"/>
      <c r="I125" s="16"/>
      <c r="J125" s="157"/>
      <c r="K125" s="16"/>
      <c r="L125" s="157"/>
      <c r="M125" s="16"/>
      <c r="N125" s="157"/>
      <c r="O125" s="16"/>
      <c r="P125" s="16"/>
      <c r="T125" s="15"/>
      <c r="U125" s="15"/>
      <c r="V125" s="15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5"/>
      <c r="AH125" s="15"/>
      <c r="AO125" s="158"/>
      <c r="AR125" s="17"/>
      <c r="AT125" s="17"/>
      <c r="AV125" s="17"/>
    </row>
    <row r="126" spans="2:48" ht="24.95" customHeight="1">
      <c r="B126" s="164"/>
      <c r="C126" s="8"/>
      <c r="D126" s="165"/>
      <c r="E126" s="16"/>
      <c r="F126" s="157"/>
      <c r="G126" s="16"/>
      <c r="H126" s="157"/>
      <c r="I126" s="16"/>
      <c r="J126" s="157"/>
      <c r="K126" s="16"/>
      <c r="L126" s="157"/>
      <c r="M126" s="16"/>
      <c r="N126" s="157"/>
      <c r="O126" s="16"/>
      <c r="P126" s="16"/>
      <c r="T126" s="15"/>
      <c r="U126" s="15"/>
      <c r="V126" s="15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5"/>
      <c r="AH126" s="15"/>
      <c r="AO126" s="158"/>
      <c r="AR126" s="17"/>
      <c r="AT126" s="17"/>
      <c r="AV126" s="17"/>
    </row>
    <row r="127" spans="2:48" ht="24.95" customHeight="1">
      <c r="B127" s="164"/>
      <c r="C127" s="8"/>
      <c r="D127" s="165"/>
      <c r="E127" s="16"/>
      <c r="F127" s="157"/>
      <c r="G127" s="16"/>
      <c r="H127" s="157"/>
      <c r="I127" s="16"/>
      <c r="J127" s="157"/>
      <c r="K127" s="16"/>
      <c r="L127" s="157"/>
      <c r="M127" s="16"/>
      <c r="N127" s="157"/>
      <c r="O127" s="16"/>
      <c r="P127" s="16"/>
      <c r="T127" s="15"/>
      <c r="U127" s="15"/>
      <c r="V127" s="15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5"/>
      <c r="AH127" s="15"/>
      <c r="AO127" s="158"/>
      <c r="AR127" s="17"/>
      <c r="AT127" s="17"/>
      <c r="AV127" s="17"/>
    </row>
    <row r="128" spans="2:48" ht="24.95" customHeight="1">
      <c r="B128" s="164"/>
      <c r="C128" s="8"/>
      <c r="D128" s="165"/>
      <c r="E128" s="16"/>
      <c r="F128" s="157"/>
      <c r="G128" s="16"/>
      <c r="H128" s="157"/>
      <c r="I128" s="16"/>
      <c r="J128" s="157"/>
      <c r="K128" s="16"/>
      <c r="L128" s="157"/>
      <c r="M128" s="16"/>
      <c r="N128" s="157"/>
      <c r="O128" s="16"/>
      <c r="P128" s="16"/>
      <c r="T128" s="15"/>
      <c r="U128" s="15"/>
      <c r="V128" s="15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5"/>
      <c r="AH128" s="15"/>
      <c r="AO128" s="158"/>
      <c r="AR128" s="17"/>
      <c r="AT128" s="17"/>
      <c r="AV128" s="17"/>
    </row>
    <row r="129" spans="2:48" ht="24.95" customHeight="1">
      <c r="B129" s="164"/>
      <c r="C129" s="8"/>
      <c r="D129" s="165"/>
      <c r="E129" s="16"/>
      <c r="F129" s="157"/>
      <c r="G129" s="16"/>
      <c r="H129" s="157"/>
      <c r="I129" s="16"/>
      <c r="J129" s="157"/>
      <c r="K129" s="16"/>
      <c r="L129" s="157"/>
      <c r="M129" s="16"/>
      <c r="N129" s="157"/>
      <c r="O129" s="16"/>
      <c r="P129" s="16"/>
      <c r="T129" s="15"/>
      <c r="U129" s="15"/>
      <c r="V129" s="15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5"/>
      <c r="AH129" s="15"/>
      <c r="AO129" s="158"/>
      <c r="AR129" s="17"/>
      <c r="AT129" s="17"/>
      <c r="AV129" s="17"/>
    </row>
    <row r="130" spans="2:48" ht="24.95" customHeight="1">
      <c r="B130" s="164"/>
      <c r="C130" s="8"/>
      <c r="D130" s="165"/>
      <c r="E130" s="16"/>
      <c r="F130" s="157"/>
      <c r="G130" s="16"/>
      <c r="H130" s="157"/>
      <c r="I130" s="16"/>
      <c r="J130" s="157"/>
      <c r="K130" s="16"/>
      <c r="L130" s="157"/>
      <c r="M130" s="16"/>
      <c r="N130" s="157"/>
      <c r="O130" s="16"/>
      <c r="P130" s="16"/>
      <c r="T130" s="15"/>
      <c r="U130" s="15"/>
      <c r="V130" s="15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5"/>
      <c r="AH130" s="15"/>
      <c r="AO130" s="158"/>
      <c r="AR130" s="17"/>
      <c r="AT130" s="17"/>
      <c r="AV130" s="17"/>
    </row>
    <row r="131" spans="2:48" ht="24.95" customHeight="1">
      <c r="B131" s="164"/>
      <c r="C131" s="8"/>
      <c r="D131" s="165"/>
      <c r="E131" s="16"/>
      <c r="F131" s="157"/>
      <c r="G131" s="16"/>
      <c r="H131" s="157"/>
      <c r="I131" s="16"/>
      <c r="J131" s="157"/>
      <c r="K131" s="16"/>
      <c r="L131" s="157"/>
      <c r="M131" s="16"/>
      <c r="N131" s="157"/>
      <c r="O131" s="16"/>
      <c r="P131" s="16"/>
      <c r="T131" s="15"/>
      <c r="U131" s="15"/>
      <c r="V131" s="15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5"/>
      <c r="AH131" s="15"/>
      <c r="AO131" s="158"/>
      <c r="AR131" s="17"/>
      <c r="AT131" s="17"/>
      <c r="AV131" s="17"/>
    </row>
    <row r="132" spans="2:48" ht="24.95" customHeight="1">
      <c r="B132" s="164"/>
      <c r="C132" s="8"/>
      <c r="D132" s="165"/>
      <c r="E132" s="16"/>
      <c r="F132" s="157"/>
      <c r="G132" s="16"/>
      <c r="H132" s="157"/>
      <c r="I132" s="16"/>
      <c r="J132" s="157"/>
      <c r="K132" s="16"/>
      <c r="L132" s="157"/>
      <c r="M132" s="16"/>
      <c r="N132" s="157"/>
      <c r="O132" s="16"/>
      <c r="P132" s="16"/>
      <c r="T132" s="15"/>
      <c r="U132" s="15"/>
      <c r="V132" s="15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5"/>
      <c r="AH132" s="15"/>
      <c r="AO132" s="158"/>
      <c r="AR132" s="17"/>
      <c r="AT132" s="17"/>
      <c r="AV132" s="17"/>
    </row>
    <row r="133" spans="2:48" ht="24.95" customHeight="1">
      <c r="B133" s="164"/>
      <c r="C133" s="8"/>
      <c r="D133" s="165"/>
      <c r="E133" s="16"/>
      <c r="F133" s="157"/>
      <c r="G133" s="16"/>
      <c r="H133" s="157"/>
      <c r="I133" s="16"/>
      <c r="J133" s="157"/>
      <c r="K133" s="16"/>
      <c r="L133" s="157"/>
      <c r="M133" s="16"/>
      <c r="N133" s="157"/>
      <c r="O133" s="16"/>
      <c r="P133" s="16"/>
      <c r="T133" s="15"/>
      <c r="U133" s="15"/>
      <c r="V133" s="15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5"/>
      <c r="AH133" s="15"/>
      <c r="AO133" s="158"/>
      <c r="AR133" s="17"/>
      <c r="AT133" s="17"/>
      <c r="AV133" s="17"/>
    </row>
    <row r="134" spans="2:48" ht="24.95" customHeight="1">
      <c r="B134" s="164"/>
      <c r="C134" s="8"/>
      <c r="D134" s="165"/>
      <c r="E134" s="16"/>
      <c r="F134" s="157"/>
      <c r="G134" s="16"/>
      <c r="H134" s="157"/>
      <c r="I134" s="16"/>
      <c r="J134" s="157"/>
      <c r="K134" s="16"/>
      <c r="L134" s="157"/>
      <c r="M134" s="16"/>
      <c r="N134" s="157"/>
      <c r="O134" s="16"/>
      <c r="P134" s="16"/>
      <c r="T134" s="15"/>
      <c r="U134" s="15"/>
      <c r="V134" s="15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5"/>
      <c r="AH134" s="15"/>
      <c r="AO134" s="158"/>
      <c r="AR134" s="17"/>
      <c r="AT134" s="17"/>
      <c r="AV134" s="17"/>
    </row>
    <row r="135" spans="2:48" ht="24.95" customHeight="1">
      <c r="B135" s="164"/>
      <c r="C135" s="8"/>
      <c r="D135" s="165"/>
      <c r="E135" s="16"/>
      <c r="F135" s="157"/>
      <c r="G135" s="16"/>
      <c r="H135" s="157"/>
      <c r="I135" s="16"/>
      <c r="J135" s="157"/>
      <c r="K135" s="16"/>
      <c r="L135" s="157"/>
      <c r="M135" s="16"/>
      <c r="N135" s="157"/>
      <c r="O135" s="16"/>
      <c r="P135" s="16"/>
      <c r="T135" s="15"/>
      <c r="U135" s="15"/>
      <c r="V135" s="15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5"/>
      <c r="AH135" s="15"/>
      <c r="AO135" s="158"/>
      <c r="AR135" s="17"/>
      <c r="AT135" s="17"/>
      <c r="AV135" s="17"/>
    </row>
    <row r="136" spans="2:48" ht="24.95" customHeight="1">
      <c r="B136" s="164"/>
      <c r="C136" s="8"/>
      <c r="D136" s="165"/>
      <c r="E136" s="16"/>
      <c r="F136" s="157"/>
      <c r="G136" s="16"/>
      <c r="H136" s="157"/>
      <c r="I136" s="16"/>
      <c r="J136" s="157"/>
      <c r="K136" s="16"/>
      <c r="L136" s="157"/>
      <c r="M136" s="16"/>
      <c r="N136" s="157"/>
      <c r="O136" s="16"/>
      <c r="P136" s="16"/>
      <c r="T136" s="15"/>
      <c r="U136" s="15"/>
      <c r="V136" s="15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5"/>
      <c r="AH136" s="15"/>
      <c r="AO136" s="158"/>
      <c r="AR136" s="17"/>
      <c r="AT136" s="17"/>
      <c r="AV136" s="17"/>
    </row>
    <row r="137" spans="2:48" ht="24.95" customHeight="1">
      <c r="B137" s="164"/>
      <c r="C137" s="8"/>
      <c r="D137" s="165"/>
      <c r="E137" s="16"/>
      <c r="F137" s="157"/>
      <c r="G137" s="16"/>
      <c r="H137" s="157"/>
      <c r="I137" s="16"/>
      <c r="J137" s="157"/>
      <c r="K137" s="16"/>
      <c r="L137" s="157"/>
      <c r="M137" s="16"/>
      <c r="N137" s="157"/>
      <c r="O137" s="16"/>
      <c r="P137" s="16"/>
      <c r="T137" s="15"/>
      <c r="U137" s="15"/>
      <c r="V137" s="15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5"/>
      <c r="AH137" s="15"/>
      <c r="AO137" s="158"/>
      <c r="AR137" s="17"/>
      <c r="AT137" s="17"/>
      <c r="AV137" s="17"/>
    </row>
    <row r="138" spans="2:48" ht="24.95" customHeight="1">
      <c r="B138" s="164"/>
      <c r="C138" s="8"/>
      <c r="D138" s="165"/>
      <c r="E138" s="16"/>
      <c r="F138" s="157"/>
      <c r="G138" s="16"/>
      <c r="H138" s="157"/>
      <c r="I138" s="16"/>
      <c r="J138" s="157"/>
      <c r="K138" s="16"/>
      <c r="L138" s="157"/>
      <c r="M138" s="16"/>
      <c r="N138" s="157"/>
      <c r="O138" s="16"/>
      <c r="P138" s="16"/>
      <c r="T138" s="15"/>
      <c r="U138" s="15"/>
      <c r="V138" s="15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5"/>
      <c r="AH138" s="15"/>
      <c r="AO138" s="158"/>
      <c r="AR138" s="17"/>
      <c r="AT138" s="17"/>
      <c r="AV138" s="17"/>
    </row>
    <row r="139" spans="2:48" ht="24.95" customHeight="1">
      <c r="B139" s="164"/>
      <c r="C139" s="8"/>
      <c r="D139" s="165"/>
      <c r="E139" s="16"/>
      <c r="F139" s="157"/>
      <c r="G139" s="16"/>
      <c r="H139" s="157"/>
      <c r="I139" s="16"/>
      <c r="J139" s="157"/>
      <c r="K139" s="16"/>
      <c r="L139" s="157"/>
      <c r="M139" s="16"/>
      <c r="N139" s="157"/>
      <c r="O139" s="16"/>
      <c r="P139" s="16"/>
      <c r="T139" s="15"/>
      <c r="U139" s="15"/>
      <c r="V139" s="15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5"/>
      <c r="AH139" s="15"/>
      <c r="AO139" s="158"/>
      <c r="AR139" s="17"/>
      <c r="AT139" s="17"/>
      <c r="AV139" s="17"/>
    </row>
    <row r="140" spans="2:48" ht="24.95" customHeight="1">
      <c r="B140" s="164"/>
      <c r="C140" s="8"/>
      <c r="D140" s="165"/>
      <c r="E140" s="16"/>
      <c r="F140" s="157"/>
      <c r="G140" s="16"/>
      <c r="H140" s="157"/>
      <c r="I140" s="16"/>
      <c r="J140" s="157"/>
      <c r="K140" s="16"/>
      <c r="L140" s="157"/>
      <c r="M140" s="16"/>
      <c r="N140" s="157"/>
      <c r="O140" s="16"/>
      <c r="P140" s="16"/>
      <c r="T140" s="15"/>
      <c r="U140" s="15"/>
      <c r="V140" s="15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5"/>
      <c r="AH140" s="15"/>
      <c r="AO140" s="158"/>
      <c r="AR140" s="17"/>
      <c r="AT140" s="17"/>
      <c r="AV140" s="17"/>
    </row>
    <row r="141" spans="2:48" ht="24.95" customHeight="1">
      <c r="B141" s="164"/>
      <c r="C141" s="8"/>
      <c r="D141" s="165"/>
      <c r="E141" s="16"/>
      <c r="F141" s="157"/>
      <c r="G141" s="16"/>
      <c r="H141" s="157"/>
      <c r="I141" s="16"/>
      <c r="J141" s="157"/>
      <c r="K141" s="16"/>
      <c r="L141" s="157"/>
      <c r="M141" s="16"/>
      <c r="N141" s="157"/>
      <c r="O141" s="16"/>
      <c r="P141" s="16"/>
      <c r="T141" s="15"/>
      <c r="U141" s="15"/>
      <c r="V141" s="15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5"/>
      <c r="AH141" s="15"/>
      <c r="AO141" s="158"/>
      <c r="AR141" s="17"/>
      <c r="AT141" s="17"/>
      <c r="AV141" s="17"/>
    </row>
    <row r="142" spans="2:48" ht="24.95" customHeight="1">
      <c r="B142" s="164"/>
      <c r="C142" s="8"/>
      <c r="D142" s="165"/>
      <c r="E142" s="16"/>
      <c r="F142" s="157"/>
      <c r="G142" s="16"/>
      <c r="H142" s="157"/>
      <c r="I142" s="16"/>
      <c r="J142" s="157"/>
      <c r="K142" s="16"/>
      <c r="L142" s="157"/>
      <c r="M142" s="16"/>
      <c r="N142" s="157"/>
      <c r="O142" s="16"/>
      <c r="P142" s="16"/>
      <c r="T142" s="15"/>
      <c r="U142" s="15"/>
      <c r="V142" s="15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5"/>
      <c r="AH142" s="15"/>
      <c r="AO142" s="158"/>
      <c r="AR142" s="17"/>
      <c r="AT142" s="17"/>
      <c r="AV142" s="17"/>
    </row>
    <row r="143" spans="2:48" ht="24.95" customHeight="1">
      <c r="B143" s="164"/>
      <c r="C143" s="8"/>
      <c r="D143" s="165"/>
      <c r="E143" s="16"/>
      <c r="F143" s="157"/>
      <c r="G143" s="16"/>
      <c r="H143" s="157"/>
      <c r="I143" s="16"/>
      <c r="J143" s="157"/>
      <c r="K143" s="16"/>
      <c r="L143" s="157"/>
      <c r="M143" s="16"/>
      <c r="N143" s="157"/>
      <c r="O143" s="16"/>
      <c r="P143" s="16"/>
      <c r="T143" s="15"/>
      <c r="U143" s="15"/>
      <c r="V143" s="15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5"/>
      <c r="AH143" s="15"/>
    </row>
    <row r="144" spans="2:48" ht="24.95" customHeight="1">
      <c r="B144" s="164"/>
      <c r="C144" s="8"/>
      <c r="D144" s="165"/>
      <c r="E144" s="16"/>
      <c r="F144" s="157"/>
      <c r="G144" s="16"/>
      <c r="H144" s="157"/>
      <c r="I144" s="16"/>
      <c r="J144" s="157"/>
      <c r="K144" s="16"/>
      <c r="L144" s="157"/>
      <c r="M144" s="16"/>
      <c r="N144" s="157"/>
      <c r="O144" s="16"/>
      <c r="P144" s="16"/>
      <c r="T144" s="15"/>
      <c r="U144" s="15"/>
      <c r="V144" s="15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5"/>
      <c r="AH144" s="15"/>
      <c r="AO144" s="158"/>
    </row>
    <row r="145" spans="2:41">
      <c r="B145" s="164"/>
      <c r="C145" s="8"/>
      <c r="D145" s="165"/>
      <c r="E145" s="16"/>
      <c r="F145" s="157"/>
      <c r="G145" s="16"/>
      <c r="H145" s="157"/>
      <c r="I145" s="16"/>
      <c r="J145" s="157"/>
      <c r="K145" s="16"/>
      <c r="L145" s="157"/>
      <c r="M145" s="16"/>
      <c r="N145" s="157"/>
      <c r="O145" s="16"/>
      <c r="P145" s="16"/>
      <c r="T145" s="15"/>
      <c r="U145" s="15"/>
      <c r="V145" s="15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5"/>
      <c r="AH145" s="15"/>
      <c r="AO145" s="158"/>
    </row>
    <row r="146" spans="2:41">
      <c r="B146" s="164"/>
      <c r="C146" s="8"/>
      <c r="D146" s="165"/>
      <c r="E146" s="16"/>
      <c r="F146" s="157"/>
      <c r="G146" s="16"/>
      <c r="H146" s="157"/>
      <c r="I146" s="16"/>
      <c r="J146" s="157"/>
      <c r="K146" s="16"/>
      <c r="L146" s="157"/>
      <c r="M146" s="16"/>
      <c r="N146" s="157"/>
      <c r="O146" s="16"/>
      <c r="P146" s="16"/>
      <c r="T146" s="15"/>
      <c r="U146" s="15"/>
      <c r="V146" s="15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5"/>
      <c r="AH146" s="15"/>
      <c r="AO146" s="158"/>
    </row>
    <row r="147" spans="2:41">
      <c r="B147" s="164"/>
      <c r="C147" s="8"/>
      <c r="D147" s="165"/>
      <c r="E147" s="16"/>
      <c r="F147" s="157"/>
      <c r="G147" s="16"/>
      <c r="H147" s="157"/>
      <c r="I147" s="16"/>
      <c r="J147" s="157"/>
      <c r="K147" s="16"/>
      <c r="L147" s="157"/>
      <c r="M147" s="16"/>
      <c r="N147" s="157"/>
      <c r="O147" s="16"/>
      <c r="P147" s="16"/>
      <c r="T147" s="15"/>
      <c r="U147" s="15"/>
      <c r="V147" s="15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5"/>
      <c r="AH147" s="15"/>
      <c r="AO147" s="158"/>
    </row>
    <row r="148" spans="2:41">
      <c r="B148" s="164"/>
      <c r="C148" s="8"/>
      <c r="D148" s="165"/>
      <c r="E148" s="16"/>
      <c r="F148" s="157"/>
      <c r="G148" s="16"/>
      <c r="H148" s="157"/>
      <c r="I148" s="16"/>
      <c r="J148" s="157"/>
      <c r="K148" s="16"/>
      <c r="L148" s="157"/>
      <c r="M148" s="16"/>
      <c r="N148" s="157"/>
      <c r="O148" s="16"/>
      <c r="P148" s="16"/>
      <c r="T148" s="15"/>
      <c r="U148" s="15"/>
      <c r="V148" s="15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5"/>
      <c r="AH148" s="15"/>
      <c r="AO148" s="158"/>
    </row>
    <row r="149" spans="2:41">
      <c r="B149" s="164"/>
      <c r="C149" s="8"/>
      <c r="D149" s="165"/>
      <c r="E149" s="16"/>
      <c r="F149" s="157"/>
      <c r="G149" s="16"/>
      <c r="H149" s="157"/>
      <c r="I149" s="16"/>
      <c r="J149" s="157"/>
      <c r="K149" s="16"/>
      <c r="L149" s="157"/>
      <c r="M149" s="16"/>
      <c r="N149" s="157"/>
      <c r="O149" s="16"/>
      <c r="P149" s="16"/>
      <c r="T149" s="15"/>
      <c r="U149" s="15"/>
      <c r="V149" s="15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5"/>
      <c r="AH149" s="15"/>
      <c r="AO149" s="158"/>
    </row>
    <row r="150" spans="2:41">
      <c r="B150" s="164"/>
      <c r="C150" s="8"/>
      <c r="D150" s="165"/>
      <c r="E150" s="16"/>
      <c r="F150" s="157"/>
      <c r="G150" s="16"/>
      <c r="H150" s="157"/>
      <c r="I150" s="16"/>
      <c r="J150" s="157"/>
      <c r="K150" s="16"/>
      <c r="L150" s="157"/>
      <c r="M150" s="16"/>
      <c r="N150" s="157"/>
      <c r="O150" s="16"/>
      <c r="P150" s="16"/>
      <c r="T150" s="15"/>
      <c r="U150" s="15"/>
      <c r="V150" s="15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5"/>
      <c r="AH150" s="15"/>
      <c r="AO150" s="158"/>
    </row>
    <row r="151" spans="2:41">
      <c r="B151" s="164"/>
      <c r="C151" s="8"/>
      <c r="D151" s="165"/>
      <c r="E151" s="16"/>
      <c r="F151" s="157"/>
      <c r="G151" s="16"/>
      <c r="H151" s="157"/>
      <c r="I151" s="16"/>
      <c r="J151" s="157"/>
      <c r="K151" s="16"/>
      <c r="L151" s="157"/>
      <c r="M151" s="16"/>
      <c r="N151" s="157"/>
      <c r="O151" s="16"/>
      <c r="P151" s="16"/>
      <c r="T151" s="15"/>
      <c r="U151" s="15"/>
      <c r="V151" s="15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5"/>
      <c r="AH151" s="15"/>
      <c r="AO151" s="158"/>
    </row>
    <row r="152" spans="2:41">
      <c r="B152" s="164"/>
      <c r="C152" s="165"/>
      <c r="D152" s="16"/>
      <c r="E152" s="157"/>
      <c r="F152" s="16"/>
      <c r="G152" s="157"/>
      <c r="H152" s="16"/>
      <c r="I152" s="157"/>
      <c r="J152" s="16"/>
      <c r="K152" s="157"/>
      <c r="L152" s="16"/>
      <c r="M152" s="157"/>
      <c r="N152" s="16"/>
      <c r="O152" s="157"/>
      <c r="P152" s="16"/>
      <c r="T152" s="15"/>
      <c r="U152" s="15"/>
      <c r="V152" s="15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5"/>
      <c r="AH152" s="15"/>
    </row>
    <row r="153" spans="2:41">
      <c r="B153" s="164"/>
      <c r="C153" s="165"/>
      <c r="D153" s="16"/>
      <c r="E153" s="157"/>
      <c r="F153" s="16"/>
      <c r="G153" s="157"/>
      <c r="H153" s="16"/>
      <c r="I153" s="157"/>
      <c r="J153" s="16"/>
      <c r="K153" s="157"/>
      <c r="L153" s="16"/>
      <c r="M153" s="157"/>
      <c r="N153" s="16"/>
      <c r="O153" s="157"/>
      <c r="P153" s="16"/>
      <c r="T153" s="15"/>
      <c r="U153" s="15"/>
      <c r="V153" s="15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5"/>
      <c r="AH153" s="15"/>
    </row>
    <row r="154" spans="2:41">
      <c r="B154" s="164"/>
      <c r="C154" s="165"/>
      <c r="D154" s="16"/>
      <c r="E154" s="157"/>
      <c r="F154" s="16"/>
      <c r="G154" s="157"/>
      <c r="H154" s="16"/>
      <c r="I154" s="157"/>
      <c r="J154" s="16"/>
      <c r="K154" s="157"/>
      <c r="L154" s="16"/>
      <c r="M154" s="157"/>
      <c r="N154" s="16"/>
      <c r="O154" s="157"/>
      <c r="P154" s="16"/>
      <c r="T154" s="15"/>
      <c r="U154" s="15"/>
      <c r="V154" s="15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5"/>
      <c r="AH154" s="15"/>
    </row>
    <row r="155" spans="2:41">
      <c r="B155" s="164"/>
      <c r="C155" s="165"/>
      <c r="D155" s="16"/>
      <c r="E155" s="157"/>
      <c r="F155" s="16"/>
      <c r="G155" s="157"/>
      <c r="H155" s="16"/>
      <c r="I155" s="157"/>
      <c r="J155" s="16"/>
      <c r="K155" s="157"/>
      <c r="L155" s="16"/>
      <c r="M155" s="157"/>
      <c r="N155" s="16"/>
      <c r="O155" s="157"/>
      <c r="P155" s="16"/>
      <c r="T155" s="15"/>
      <c r="U155" s="15"/>
      <c r="V155" s="15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5"/>
      <c r="AH155" s="15"/>
    </row>
    <row r="156" spans="2:41">
      <c r="B156" s="164"/>
      <c r="C156" s="165"/>
      <c r="D156" s="16"/>
      <c r="E156" s="157"/>
      <c r="F156" s="16"/>
      <c r="G156" s="157"/>
      <c r="H156" s="16"/>
      <c r="I156" s="157"/>
      <c r="J156" s="16"/>
      <c r="K156" s="157"/>
      <c r="L156" s="16"/>
      <c r="M156" s="157"/>
      <c r="N156" s="16"/>
      <c r="O156" s="157"/>
      <c r="P156" s="16"/>
      <c r="T156" s="15"/>
      <c r="U156" s="15"/>
      <c r="V156" s="15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5"/>
      <c r="AH156" s="15"/>
    </row>
    <row r="157" spans="2:41">
      <c r="B157" s="164"/>
      <c r="C157" s="165"/>
      <c r="D157" s="16"/>
      <c r="E157" s="157"/>
      <c r="F157" s="16"/>
      <c r="G157" s="157"/>
      <c r="H157" s="16"/>
      <c r="I157" s="157"/>
      <c r="J157" s="16"/>
      <c r="K157" s="157"/>
      <c r="L157" s="16"/>
      <c r="M157" s="157"/>
      <c r="N157" s="16"/>
      <c r="O157" s="157"/>
      <c r="P157" s="16"/>
      <c r="T157" s="15"/>
      <c r="U157" s="15"/>
      <c r="V157" s="15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5"/>
      <c r="AH157" s="15"/>
    </row>
    <row r="158" spans="2:41">
      <c r="B158" s="164"/>
      <c r="C158" s="165"/>
      <c r="D158" s="16"/>
      <c r="E158" s="157"/>
      <c r="F158" s="16"/>
      <c r="G158" s="157"/>
      <c r="H158" s="16"/>
      <c r="I158" s="157"/>
      <c r="J158" s="16"/>
      <c r="K158" s="157"/>
      <c r="L158" s="16"/>
      <c r="M158" s="157"/>
      <c r="N158" s="16"/>
      <c r="O158" s="157"/>
      <c r="P158" s="16"/>
      <c r="T158" s="15"/>
      <c r="U158" s="15"/>
      <c r="V158" s="15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5"/>
      <c r="AH158" s="15"/>
    </row>
    <row r="159" spans="2:41">
      <c r="B159" s="164"/>
      <c r="C159" s="165"/>
      <c r="D159" s="16"/>
      <c r="E159" s="157"/>
      <c r="F159" s="16"/>
      <c r="G159" s="157"/>
      <c r="H159" s="16"/>
      <c r="I159" s="157"/>
      <c r="J159" s="16"/>
      <c r="K159" s="157"/>
      <c r="L159" s="16"/>
      <c r="M159" s="157"/>
      <c r="N159" s="16"/>
      <c r="O159" s="157"/>
      <c r="P159" s="16"/>
      <c r="T159" s="15"/>
      <c r="U159" s="15"/>
      <c r="V159" s="15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5"/>
      <c r="AH159" s="15"/>
    </row>
    <row r="160" spans="2:41">
      <c r="B160" s="164"/>
      <c r="C160" s="165"/>
      <c r="D160" s="16"/>
      <c r="E160" s="157"/>
      <c r="F160" s="16"/>
      <c r="G160" s="157"/>
      <c r="H160" s="16"/>
      <c r="I160" s="157"/>
      <c r="J160" s="16"/>
      <c r="K160" s="157"/>
      <c r="L160" s="16"/>
      <c r="M160" s="157"/>
      <c r="N160" s="16"/>
      <c r="O160" s="157"/>
      <c r="P160" s="16"/>
      <c r="T160" s="15"/>
      <c r="U160" s="15"/>
      <c r="V160" s="15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5"/>
      <c r="AH160" s="15"/>
    </row>
    <row r="161" spans="2:36">
      <c r="B161" s="164"/>
      <c r="C161" s="165"/>
      <c r="D161" s="16"/>
      <c r="E161" s="157"/>
      <c r="F161" s="16"/>
      <c r="G161" s="157"/>
      <c r="H161" s="16"/>
      <c r="I161" s="157"/>
      <c r="J161" s="16"/>
      <c r="K161" s="157"/>
      <c r="L161" s="16"/>
      <c r="M161" s="157"/>
      <c r="N161" s="16"/>
      <c r="O161" s="157"/>
      <c r="P161" s="16"/>
      <c r="T161" s="15"/>
      <c r="U161" s="15"/>
      <c r="V161" s="15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5"/>
      <c r="AH161" s="15"/>
    </row>
    <row r="162" spans="2:36">
      <c r="B162" s="164"/>
      <c r="C162" s="165"/>
      <c r="D162" s="16"/>
      <c r="E162" s="157"/>
      <c r="F162" s="16"/>
      <c r="G162" s="157"/>
      <c r="H162" s="16"/>
      <c r="I162" s="157"/>
      <c r="J162" s="16"/>
      <c r="K162" s="157"/>
      <c r="L162" s="16"/>
      <c r="M162" s="157"/>
      <c r="N162" s="16"/>
      <c r="O162" s="157"/>
      <c r="P162" s="16"/>
      <c r="T162" s="15"/>
      <c r="U162" s="15"/>
      <c r="V162" s="15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5"/>
      <c r="AH162" s="15"/>
      <c r="AI162" s="15"/>
      <c r="AJ162" s="15"/>
    </row>
    <row r="163" spans="2:36">
      <c r="B163" s="164"/>
      <c r="C163" s="165"/>
      <c r="D163" s="16"/>
      <c r="E163" s="157"/>
      <c r="F163" s="16"/>
      <c r="G163" s="157"/>
      <c r="H163" s="16"/>
      <c r="I163" s="157"/>
      <c r="J163" s="16"/>
      <c r="K163" s="157"/>
      <c r="L163" s="16"/>
      <c r="M163" s="157"/>
      <c r="N163" s="16"/>
      <c r="O163" s="157"/>
      <c r="P163" s="16"/>
      <c r="T163" s="15"/>
      <c r="U163" s="15"/>
      <c r="V163" s="15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5"/>
      <c r="AH163" s="15"/>
      <c r="AI163" s="15"/>
      <c r="AJ163" s="15"/>
    </row>
    <row r="164" spans="2:36">
      <c r="B164" s="164"/>
      <c r="C164" s="165"/>
      <c r="D164" s="16"/>
      <c r="E164" s="157"/>
      <c r="F164" s="16"/>
      <c r="G164" s="157"/>
      <c r="H164" s="16"/>
      <c r="I164" s="157"/>
      <c r="J164" s="16"/>
      <c r="K164" s="157"/>
      <c r="L164" s="16"/>
      <c r="M164" s="157"/>
      <c r="N164" s="16"/>
      <c r="O164" s="157"/>
      <c r="P164" s="16"/>
      <c r="T164" s="15"/>
      <c r="U164" s="15"/>
      <c r="V164" s="15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5"/>
      <c r="AH164" s="15"/>
      <c r="AI164" s="15"/>
      <c r="AJ164" s="15"/>
    </row>
    <row r="165" spans="2:36">
      <c r="B165" s="164"/>
      <c r="C165" s="165"/>
      <c r="D165" s="16"/>
      <c r="E165" s="157"/>
      <c r="F165" s="16"/>
      <c r="G165" s="157"/>
      <c r="H165" s="16"/>
      <c r="I165" s="157"/>
      <c r="J165" s="16"/>
      <c r="K165" s="157"/>
      <c r="L165" s="16"/>
      <c r="M165" s="157"/>
      <c r="N165" s="16"/>
      <c r="O165" s="157"/>
      <c r="P165" s="16"/>
      <c r="T165" s="15"/>
      <c r="U165" s="15"/>
      <c r="V165" s="15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5"/>
      <c r="AH165" s="15"/>
      <c r="AI165" s="15"/>
      <c r="AJ165" s="15"/>
    </row>
    <row r="166" spans="2:36">
      <c r="B166" s="164"/>
      <c r="C166" s="165"/>
      <c r="D166" s="16"/>
      <c r="E166" s="157"/>
      <c r="F166" s="16"/>
      <c r="G166" s="157"/>
      <c r="H166" s="16"/>
      <c r="I166" s="157"/>
      <c r="J166" s="16"/>
      <c r="K166" s="157"/>
      <c r="L166" s="16"/>
      <c r="M166" s="157"/>
      <c r="N166" s="16"/>
      <c r="O166" s="157"/>
      <c r="P166" s="16"/>
      <c r="T166" s="15"/>
      <c r="U166" s="15"/>
      <c r="V166" s="15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5"/>
      <c r="AH166" s="15"/>
      <c r="AI166" s="15"/>
      <c r="AJ166" s="15"/>
    </row>
    <row r="167" spans="2:36">
      <c r="B167" s="164"/>
      <c r="C167" s="165"/>
      <c r="D167" s="16"/>
      <c r="E167" s="157"/>
      <c r="F167" s="16"/>
      <c r="G167" s="157"/>
      <c r="H167" s="16"/>
      <c r="I167" s="157"/>
      <c r="J167" s="16"/>
      <c r="K167" s="157"/>
      <c r="L167" s="16"/>
      <c r="M167" s="157"/>
      <c r="N167" s="16"/>
      <c r="O167" s="157"/>
      <c r="P167" s="16"/>
      <c r="T167" s="15"/>
      <c r="U167" s="15"/>
      <c r="V167" s="15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5"/>
      <c r="AH167" s="15"/>
      <c r="AI167" s="15"/>
      <c r="AJ167" s="15"/>
    </row>
    <row r="168" spans="2:36">
      <c r="B168" s="164"/>
      <c r="C168" s="165"/>
      <c r="D168" s="16"/>
      <c r="E168" s="157"/>
      <c r="F168" s="16"/>
      <c r="G168" s="157"/>
      <c r="H168" s="16"/>
      <c r="I168" s="157"/>
      <c r="J168" s="16"/>
      <c r="K168" s="157"/>
      <c r="L168" s="16"/>
      <c r="M168" s="157"/>
      <c r="N168" s="16"/>
      <c r="O168" s="157"/>
      <c r="P168" s="16"/>
      <c r="T168" s="15"/>
      <c r="Y168" s="16"/>
      <c r="Z168" s="16"/>
      <c r="AA168" s="16"/>
      <c r="AB168" s="16"/>
      <c r="AC168" s="16"/>
      <c r="AD168" s="16"/>
      <c r="AE168" s="16"/>
      <c r="AF168" s="16"/>
      <c r="AG168" s="15"/>
      <c r="AH168" s="15"/>
      <c r="AI168" s="15"/>
      <c r="AJ168" s="15"/>
    </row>
    <row r="169" spans="2:36">
      <c r="B169" s="164"/>
      <c r="C169" s="165"/>
      <c r="D169" s="16"/>
      <c r="E169" s="157"/>
      <c r="F169" s="16"/>
      <c r="G169" s="157"/>
      <c r="H169" s="16"/>
      <c r="I169" s="157"/>
      <c r="J169" s="16"/>
      <c r="K169" s="157"/>
      <c r="L169" s="16"/>
      <c r="M169" s="157"/>
      <c r="N169" s="16"/>
      <c r="O169" s="157"/>
      <c r="P169" s="16"/>
      <c r="T169" s="15"/>
      <c r="Y169" s="16"/>
      <c r="Z169" s="16"/>
      <c r="AA169" s="16"/>
      <c r="AB169" s="16"/>
      <c r="AC169" s="16"/>
      <c r="AD169" s="16"/>
      <c r="AE169" s="16"/>
      <c r="AF169" s="16"/>
      <c r="AG169" s="15"/>
      <c r="AH169" s="15"/>
      <c r="AI169" s="15"/>
      <c r="AJ169" s="15"/>
    </row>
  </sheetData>
  <sheetProtection sheet="1" objects="1" scenarios="1"/>
  <mergeCells count="19">
    <mergeCell ref="B48:B54"/>
    <mergeCell ref="B55:B61"/>
    <mergeCell ref="B62:B69"/>
    <mergeCell ref="U11:AF11"/>
    <mergeCell ref="B14:B22"/>
    <mergeCell ref="T6:AE8"/>
    <mergeCell ref="B32:B37"/>
    <mergeCell ref="B41:B47"/>
    <mergeCell ref="B23:B31"/>
    <mergeCell ref="B2:C2"/>
    <mergeCell ref="D2:F2"/>
    <mergeCell ref="G2:K2"/>
    <mergeCell ref="L2:M2"/>
    <mergeCell ref="B3:C4"/>
    <mergeCell ref="D3:F4"/>
    <mergeCell ref="G3:K4"/>
    <mergeCell ref="L3:M4"/>
    <mergeCell ref="B6:G6"/>
    <mergeCell ref="B11:C11"/>
  </mergeCells>
  <phoneticPr fontId="2"/>
  <conditionalFormatting sqref="Q14:R37 S15:S39 Q41:S69">
    <cfRule type="cellIs" dxfId="3" priority="2" operator="equal">
      <formula>"済"</formula>
    </cfRule>
  </conditionalFormatting>
  <conditionalFormatting sqref="E15:E37 E41:E69">
    <cfRule type="expression" dxfId="2" priority="1">
      <formula>"済"</formula>
    </cfRule>
  </conditionalFormatting>
  <dataValidations count="2">
    <dataValidation type="list" allowBlank="1" showInputMessage="1" showErrorMessage="1" sqref="G41:G69 I41:I69 K41:K69 M41:M69 O41:O69 E9:E11 G11 I11 G9 O14:O37 M14:M37 K14:K37 I14:I37 G14:G37 E14:E37 E41:E69">
      <formula1>"済,　"</formula1>
    </dataValidation>
    <dataValidation type="list" allowBlank="1" showInputMessage="1" showErrorMessage="1" sqref="I5:J5 L3">
      <formula1>"初級,２級,１級,   　　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53" orientation="landscape" cellComments="asDisplayed" horizontalDpi="300" verticalDpi="300" r:id="rId1"/>
  <headerFooter>
    <oddHeader>&amp;L&amp;22進級課目履修状況入力表（ＢＳ隊用）</oddHeader>
  </headerFooter>
  <rowBreaks count="2" manualBreakCount="2">
    <brk id="39" min="1" max="32" man="1"/>
    <brk id="70" max="2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BA169"/>
  <sheetViews>
    <sheetView view="pageBreakPreview" zoomScale="70" zoomScaleNormal="80" zoomScaleSheetLayoutView="70" zoomScalePageLayoutView="80" workbookViewId="0"/>
  </sheetViews>
  <sheetFormatPr defaultColWidth="8.875" defaultRowHeight="19.5"/>
  <cols>
    <col min="1" max="1" width="2.375" style="8" customWidth="1"/>
    <col min="2" max="2" width="15.625" style="9" customWidth="1"/>
    <col min="3" max="3" width="22.5" style="10" customWidth="1"/>
    <col min="4" max="4" width="10" style="11" customWidth="1"/>
    <col min="5" max="5" width="5" style="12" customWidth="1"/>
    <col min="6" max="6" width="10.125" style="11" customWidth="1"/>
    <col min="7" max="7" width="5" style="12" customWidth="1"/>
    <col min="8" max="8" width="10" style="11" customWidth="1"/>
    <col min="9" max="9" width="5" style="12" customWidth="1"/>
    <col min="10" max="10" width="10" style="11" customWidth="1"/>
    <col min="11" max="11" width="5" style="12" customWidth="1"/>
    <col min="12" max="12" width="10" style="11" customWidth="1"/>
    <col min="13" max="13" width="5" style="12" customWidth="1"/>
    <col min="14" max="14" width="10" style="11" customWidth="1"/>
    <col min="15" max="15" width="5" style="12" customWidth="1"/>
    <col min="16" max="16" width="1.25" style="11" customWidth="1"/>
    <col min="17" max="18" width="10" style="15" customWidth="1"/>
    <col min="19" max="19" width="2.125" style="15" customWidth="1"/>
    <col min="20" max="20" width="2.125" style="8" customWidth="1"/>
    <col min="21" max="21" width="18.75" style="8" customWidth="1"/>
    <col min="22" max="22" width="17.5" style="8" customWidth="1"/>
    <col min="23" max="23" width="10" style="11" customWidth="1"/>
    <col min="24" max="24" width="5" style="11" customWidth="1"/>
    <col min="25" max="25" width="10" style="11" customWidth="1"/>
    <col min="26" max="26" width="5" style="11" customWidth="1"/>
    <col min="27" max="27" width="10" style="11" customWidth="1"/>
    <col min="28" max="28" width="5" style="11" customWidth="1"/>
    <col min="29" max="29" width="10" style="11" customWidth="1"/>
    <col min="30" max="30" width="5" style="11" customWidth="1"/>
    <col min="31" max="31" width="10" style="11" customWidth="1"/>
    <col min="32" max="32" width="5" style="11" customWidth="1"/>
    <col min="33" max="33" width="2.125" style="8" customWidth="1"/>
    <col min="34" max="34" width="5.625" style="8" customWidth="1"/>
    <col min="35" max="35" width="3.125" style="8" customWidth="1"/>
    <col min="36" max="36" width="3.625" style="8" customWidth="1"/>
    <col min="37" max="38" width="20.625" style="15" hidden="1" customWidth="1"/>
    <col min="39" max="40" width="5.375" style="16" hidden="1" customWidth="1"/>
    <col min="41" max="41" width="0.625" style="16" hidden="1" customWidth="1"/>
    <col min="42" max="42" width="20.625" style="17" hidden="1" customWidth="1"/>
    <col min="43" max="43" width="3.125" style="8" hidden="1" customWidth="1"/>
    <col min="44" max="44" width="17.625" style="15" hidden="1" customWidth="1"/>
    <col min="45" max="45" width="4.5" style="15" hidden="1" customWidth="1"/>
    <col min="46" max="46" width="46.125" style="15" hidden="1" customWidth="1"/>
    <col min="47" max="47" width="8.875" style="15"/>
    <col min="48" max="16384" width="8.875" style="8"/>
  </cols>
  <sheetData>
    <row r="1" spans="1:53" ht="15.75" customHeight="1">
      <c r="K1" s="13"/>
      <c r="L1" s="13"/>
      <c r="M1" s="13"/>
      <c r="N1" s="13"/>
      <c r="O1" s="13"/>
      <c r="P1" s="13"/>
      <c r="Q1" s="14"/>
    </row>
    <row r="2" spans="1:53" s="18" customFormat="1" ht="24" customHeight="1">
      <c r="B2" s="193" t="s">
        <v>0</v>
      </c>
      <c r="C2" s="193"/>
      <c r="D2" s="193" t="s">
        <v>1</v>
      </c>
      <c r="E2" s="193"/>
      <c r="F2" s="193"/>
      <c r="G2" s="194" t="s">
        <v>2</v>
      </c>
      <c r="H2" s="195"/>
      <c r="I2" s="195"/>
      <c r="J2" s="195"/>
      <c r="K2" s="196"/>
      <c r="L2" s="194" t="s">
        <v>3</v>
      </c>
      <c r="M2" s="196"/>
      <c r="P2" s="19"/>
      <c r="Q2" s="19"/>
      <c r="W2" s="19"/>
      <c r="X2" s="19"/>
      <c r="Y2" s="19"/>
      <c r="Z2" s="19"/>
      <c r="AA2" s="19"/>
      <c r="AB2" s="19"/>
      <c r="AC2" s="19"/>
      <c r="AD2" s="19"/>
      <c r="AE2" s="19"/>
      <c r="AF2" s="213" t="s">
        <v>541</v>
      </c>
      <c r="AK2" s="15"/>
      <c r="AL2" s="15"/>
      <c r="AM2" s="16"/>
      <c r="AN2" s="16"/>
      <c r="AO2" s="16"/>
      <c r="AP2" s="17"/>
      <c r="AQ2" s="8"/>
      <c r="AR2" s="15"/>
      <c r="AS2" s="15"/>
      <c r="AT2" s="15"/>
      <c r="AU2" s="15"/>
    </row>
    <row r="3" spans="1:53" ht="19.5" customHeight="1">
      <c r="B3" s="197"/>
      <c r="C3" s="197"/>
      <c r="D3" s="197"/>
      <c r="E3" s="197"/>
      <c r="F3" s="197"/>
      <c r="G3" s="198"/>
      <c r="H3" s="198"/>
      <c r="I3" s="198"/>
      <c r="J3" s="198"/>
      <c r="K3" s="198"/>
      <c r="L3" s="199" t="s">
        <v>540</v>
      </c>
      <c r="M3" s="200"/>
      <c r="N3" s="8"/>
      <c r="O3" s="8"/>
      <c r="Q3" s="11"/>
    </row>
    <row r="4" spans="1:53" ht="27" customHeight="1">
      <c r="B4" s="197"/>
      <c r="C4" s="197"/>
      <c r="D4" s="197"/>
      <c r="E4" s="197"/>
      <c r="F4" s="197"/>
      <c r="G4" s="198"/>
      <c r="H4" s="198"/>
      <c r="I4" s="198"/>
      <c r="J4" s="198"/>
      <c r="K4" s="198"/>
      <c r="L4" s="201"/>
      <c r="M4" s="202"/>
      <c r="N4" s="8"/>
      <c r="O4" s="8"/>
      <c r="Q4" s="11"/>
      <c r="T4" s="78"/>
      <c r="U4" s="78"/>
      <c r="V4" s="78"/>
      <c r="W4" s="26"/>
      <c r="X4" s="26"/>
      <c r="Y4" s="26"/>
      <c r="Z4" s="26"/>
      <c r="AA4" s="26"/>
      <c r="AB4" s="26"/>
      <c r="AC4" s="26"/>
      <c r="AD4" s="26"/>
      <c r="AE4" s="26"/>
    </row>
    <row r="5" spans="1:53" ht="7.5" customHeight="1" thickBot="1">
      <c r="B5" s="22"/>
      <c r="C5" s="22"/>
      <c r="D5" s="23"/>
      <c r="E5" s="23"/>
      <c r="F5" s="23"/>
      <c r="G5" s="23"/>
      <c r="H5" s="24"/>
      <c r="I5" s="24"/>
      <c r="J5" s="24"/>
      <c r="K5" s="20"/>
      <c r="L5" s="21"/>
      <c r="M5" s="20"/>
      <c r="N5" s="21"/>
      <c r="O5" s="21"/>
      <c r="P5" s="13"/>
      <c r="Q5" s="14"/>
      <c r="T5" s="78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</row>
    <row r="6" spans="1:53" ht="30" customHeight="1" thickBot="1">
      <c r="B6" s="203" t="s">
        <v>535</v>
      </c>
      <c r="C6" s="204"/>
      <c r="D6" s="204"/>
      <c r="E6" s="204"/>
      <c r="F6" s="204"/>
      <c r="G6" s="205"/>
      <c r="H6" s="21"/>
      <c r="I6" s="25"/>
      <c r="J6" s="21"/>
      <c r="K6" s="25"/>
      <c r="L6" s="21"/>
      <c r="M6" s="25"/>
      <c r="N6" s="21"/>
      <c r="O6" s="25"/>
      <c r="P6" s="25"/>
      <c r="Q6" s="14"/>
      <c r="T6" s="175" t="s">
        <v>537</v>
      </c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7"/>
    </row>
    <row r="7" spans="1:53" ht="7.5" customHeight="1">
      <c r="A7" s="26"/>
      <c r="B7" s="26"/>
      <c r="C7" s="26"/>
      <c r="D7" s="26"/>
      <c r="E7" s="26"/>
      <c r="F7" s="26"/>
      <c r="G7" s="26"/>
      <c r="H7" s="21"/>
      <c r="I7" s="25"/>
      <c r="J7" s="21"/>
      <c r="K7" s="25"/>
      <c r="L7" s="21"/>
      <c r="M7" s="25"/>
      <c r="N7" s="21"/>
      <c r="O7" s="25"/>
      <c r="P7" s="27"/>
      <c r="T7" s="178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80"/>
    </row>
    <row r="8" spans="1:53" ht="36" customHeight="1" thickBot="1">
      <c r="B8" s="10"/>
      <c r="D8" s="27"/>
      <c r="E8" s="28" t="s">
        <v>538</v>
      </c>
      <c r="F8" s="26"/>
      <c r="G8" s="26"/>
      <c r="H8" s="21"/>
      <c r="I8" s="21"/>
      <c r="J8" s="21"/>
      <c r="K8" s="21"/>
      <c r="L8" s="21"/>
      <c r="M8" s="21"/>
      <c r="N8" s="21"/>
      <c r="O8" s="21"/>
      <c r="P8" s="26"/>
      <c r="T8" s="181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3"/>
      <c r="AK8" s="29"/>
    </row>
    <row r="9" spans="1:53" ht="30" customHeight="1" thickBot="1">
      <c r="B9" s="30" t="s">
        <v>4</v>
      </c>
      <c r="C9" s="31" t="s">
        <v>5</v>
      </c>
      <c r="D9" s="32" t="s">
        <v>525</v>
      </c>
      <c r="E9" s="1"/>
      <c r="F9" s="32" t="s">
        <v>6</v>
      </c>
      <c r="G9" s="1"/>
      <c r="H9" s="33"/>
      <c r="I9" s="34"/>
      <c r="J9" s="35"/>
      <c r="K9" s="36"/>
      <c r="L9" s="35"/>
      <c r="M9" s="36"/>
      <c r="N9" s="35"/>
      <c r="O9" s="36"/>
      <c r="P9" s="37"/>
      <c r="AK9" s="29"/>
      <c r="AO9" s="38"/>
    </row>
    <row r="10" spans="1:53" ht="30" customHeight="1" thickBot="1">
      <c r="B10" s="30" t="s">
        <v>7</v>
      </c>
      <c r="C10" s="31" t="s">
        <v>8</v>
      </c>
      <c r="D10" s="32" t="s">
        <v>6</v>
      </c>
      <c r="E10" s="1"/>
      <c r="F10" s="39"/>
      <c r="G10" s="40"/>
      <c r="H10" s="33"/>
      <c r="I10" s="34"/>
      <c r="J10" s="35"/>
      <c r="K10" s="36"/>
      <c r="L10" s="35"/>
      <c r="M10" s="36"/>
      <c r="N10" s="35"/>
      <c r="O10" s="36"/>
      <c r="P10" s="37"/>
      <c r="Q10" s="8"/>
      <c r="T10" s="41"/>
      <c r="U10" s="42"/>
      <c r="V10" s="42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4"/>
      <c r="AK10" s="29"/>
      <c r="AO10" s="38"/>
    </row>
    <row r="11" spans="1:53" ht="30" customHeight="1" thickBot="1">
      <c r="B11" s="206" t="s">
        <v>9</v>
      </c>
      <c r="C11" s="206"/>
      <c r="D11" s="45" t="s">
        <v>10</v>
      </c>
      <c r="E11" s="1" t="s">
        <v>314</v>
      </c>
      <c r="F11" s="46" t="s">
        <v>11</v>
      </c>
      <c r="G11" s="1"/>
      <c r="H11" s="46" t="s">
        <v>12</v>
      </c>
      <c r="I11" s="1"/>
      <c r="J11" s="21"/>
      <c r="K11" s="25"/>
      <c r="L11" s="21"/>
      <c r="M11" s="25"/>
      <c r="N11" s="21"/>
      <c r="O11" s="25"/>
      <c r="P11" s="25"/>
      <c r="T11" s="47"/>
      <c r="U11" s="203" t="s">
        <v>536</v>
      </c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5"/>
      <c r="AG11" s="48"/>
      <c r="AO11" s="38"/>
      <c r="AR11" s="49" t="s">
        <v>523</v>
      </c>
    </row>
    <row r="12" spans="1:53" ht="10.5" customHeight="1">
      <c r="C12" s="50"/>
      <c r="D12" s="27"/>
      <c r="E12" s="51"/>
      <c r="F12" s="26"/>
      <c r="G12" s="51"/>
      <c r="H12" s="26"/>
      <c r="I12" s="51"/>
      <c r="J12" s="21"/>
      <c r="K12" s="25"/>
      <c r="L12" s="21"/>
      <c r="M12" s="25"/>
      <c r="N12" s="21"/>
      <c r="O12" s="25"/>
      <c r="P12" s="25"/>
      <c r="T12" s="47"/>
      <c r="U12" s="52"/>
      <c r="V12" s="52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4"/>
      <c r="AO12" s="38"/>
    </row>
    <row r="13" spans="1:53" ht="36" customHeight="1" thickBot="1">
      <c r="C13" s="55"/>
      <c r="D13" s="56"/>
      <c r="E13" s="28" t="s">
        <v>538</v>
      </c>
      <c r="F13" s="57"/>
      <c r="G13" s="28" t="s">
        <v>538</v>
      </c>
      <c r="H13" s="57"/>
      <c r="I13" s="28" t="s">
        <v>538</v>
      </c>
      <c r="J13" s="57"/>
      <c r="K13" s="28" t="s">
        <v>538</v>
      </c>
      <c r="L13" s="57"/>
      <c r="M13" s="28" t="s">
        <v>538</v>
      </c>
      <c r="N13" s="57"/>
      <c r="O13" s="28" t="s">
        <v>538</v>
      </c>
      <c r="P13" s="27"/>
      <c r="Q13" s="58" t="s">
        <v>527</v>
      </c>
      <c r="R13" s="58" t="s">
        <v>528</v>
      </c>
      <c r="T13" s="47"/>
      <c r="U13" s="52"/>
      <c r="V13" s="52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4"/>
      <c r="AM13" s="15"/>
      <c r="AN13" s="15"/>
      <c r="AO13" s="38"/>
    </row>
    <row r="14" spans="1:53" ht="30" customHeight="1">
      <c r="B14" s="210" t="s">
        <v>13</v>
      </c>
      <c r="C14" s="59" t="s">
        <v>14</v>
      </c>
      <c r="D14" s="60" t="s">
        <v>15</v>
      </c>
      <c r="E14" s="2"/>
      <c r="F14" s="60" t="s">
        <v>17</v>
      </c>
      <c r="G14" s="2"/>
      <c r="H14" s="60" t="s">
        <v>18</v>
      </c>
      <c r="I14" s="2"/>
      <c r="J14" s="60" t="s">
        <v>19</v>
      </c>
      <c r="K14" s="2"/>
      <c r="L14" s="60" t="s">
        <v>20</v>
      </c>
      <c r="M14" s="2"/>
      <c r="N14" s="60" t="s">
        <v>21</v>
      </c>
      <c r="O14" s="3" t="s">
        <v>314</v>
      </c>
      <c r="P14" s="27"/>
      <c r="Q14" s="61" t="str">
        <f>IF(COUNTIF(D14:O14,"済")&gt;=3,"済","")</f>
        <v/>
      </c>
      <c r="R14" s="61" t="str">
        <f>IF(COUNTIF(D14:O14,"済")=6,"済","")</f>
        <v/>
      </c>
      <c r="T14" s="47"/>
      <c r="U14" s="62" t="s">
        <v>22</v>
      </c>
      <c r="V14" s="63" t="s">
        <v>23</v>
      </c>
      <c r="W14" s="64" t="s">
        <v>24</v>
      </c>
      <c r="X14" s="65"/>
      <c r="Y14" s="64" t="s">
        <v>25</v>
      </c>
      <c r="Z14" s="66" t="str">
        <f>IF(ISBLANK(I17),"",I17)</f>
        <v/>
      </c>
      <c r="AA14" s="64" t="s">
        <v>26</v>
      </c>
      <c r="AB14" s="66" t="str">
        <f>IF(ISBLANK(E19),"",E19)</f>
        <v/>
      </c>
      <c r="AC14" s="67"/>
      <c r="AD14" s="67"/>
      <c r="AE14" s="67"/>
      <c r="AF14" s="67"/>
      <c r="AG14" s="68"/>
      <c r="AH14" s="37"/>
      <c r="AK14" s="69" t="s">
        <v>27</v>
      </c>
      <c r="AL14" s="70" t="s">
        <v>28</v>
      </c>
      <c r="AM14" s="71"/>
      <c r="AN14" s="72"/>
      <c r="AO14" s="38"/>
      <c r="AR14" s="73" t="s">
        <v>488</v>
      </c>
      <c r="AS14" s="74"/>
      <c r="AT14" s="75" t="s">
        <v>489</v>
      </c>
      <c r="AU14" s="76"/>
      <c r="AV14" s="77"/>
      <c r="AW14" s="78"/>
    </row>
    <row r="15" spans="1:53" ht="30" customHeight="1">
      <c r="B15" s="211"/>
      <c r="C15" s="79" t="s">
        <v>29</v>
      </c>
      <c r="D15" s="60" t="s">
        <v>30</v>
      </c>
      <c r="E15" s="4"/>
      <c r="F15" s="60" t="s">
        <v>31</v>
      </c>
      <c r="G15" s="4"/>
      <c r="H15" s="60" t="s">
        <v>32</v>
      </c>
      <c r="I15" s="4"/>
      <c r="J15" s="60" t="s">
        <v>33</v>
      </c>
      <c r="K15" s="4"/>
      <c r="L15" s="60" t="s">
        <v>34</v>
      </c>
      <c r="M15" s="4"/>
      <c r="N15" s="60" t="s">
        <v>35</v>
      </c>
      <c r="O15" s="5"/>
      <c r="P15" s="27"/>
      <c r="Q15" s="61" t="str">
        <f t="shared" ref="Q15:Q69" si="0">IF(COUNTIF(D15:O15,"済")&gt;=3,"済","")</f>
        <v/>
      </c>
      <c r="R15" s="61" t="str">
        <f t="shared" ref="R15:R69" si="1">IF(COUNTIF(D15:O15,"済")=6,"済","")</f>
        <v/>
      </c>
      <c r="S15" s="80"/>
      <c r="T15" s="47"/>
      <c r="U15" s="81"/>
      <c r="V15" s="82" t="s">
        <v>36</v>
      </c>
      <c r="W15" s="83" t="s">
        <v>24</v>
      </c>
      <c r="X15" s="84"/>
      <c r="Y15" s="64" t="s">
        <v>37</v>
      </c>
      <c r="Z15" s="66" t="str">
        <f>IF(ISBLANK(G27),"",G27)</f>
        <v/>
      </c>
      <c r="AA15" s="64" t="s">
        <v>38</v>
      </c>
      <c r="AB15" s="66" t="str">
        <f>IF(ISBLANK(I27),"",I27)</f>
        <v/>
      </c>
      <c r="AC15" s="166" t="s">
        <v>26</v>
      </c>
      <c r="AD15" s="167" t="str">
        <f>IF(ISBLANK(I24),"",I24)</f>
        <v/>
      </c>
      <c r="AE15" s="67"/>
      <c r="AF15" s="67"/>
      <c r="AG15" s="68"/>
      <c r="AH15" s="37"/>
      <c r="AK15" s="85" t="s">
        <v>22</v>
      </c>
      <c r="AL15" s="86" t="s">
        <v>23</v>
      </c>
      <c r="AM15" s="87" t="s">
        <v>25</v>
      </c>
      <c r="AN15" s="87"/>
      <c r="AO15" s="38"/>
      <c r="AP15" s="88" t="s">
        <v>452</v>
      </c>
      <c r="AR15" s="73" t="s">
        <v>490</v>
      </c>
      <c r="AS15" s="74"/>
      <c r="AT15" s="75" t="s">
        <v>491</v>
      </c>
      <c r="AU15" s="76"/>
      <c r="AV15" s="77"/>
      <c r="AW15" s="78"/>
      <c r="AX15" s="78"/>
      <c r="AY15" s="78"/>
      <c r="AZ15" s="78"/>
      <c r="BA15" s="78"/>
    </row>
    <row r="16" spans="1:53" ht="30" customHeight="1">
      <c r="B16" s="211"/>
      <c r="C16" s="79" t="s">
        <v>39</v>
      </c>
      <c r="D16" s="60" t="s">
        <v>40</v>
      </c>
      <c r="E16" s="4"/>
      <c r="F16" s="60" t="s">
        <v>41</v>
      </c>
      <c r="G16" s="4"/>
      <c r="H16" s="60" t="s">
        <v>42</v>
      </c>
      <c r="I16" s="4"/>
      <c r="J16" s="60" t="s">
        <v>43</v>
      </c>
      <c r="K16" s="4"/>
      <c r="L16" s="60" t="s">
        <v>44</v>
      </c>
      <c r="M16" s="4"/>
      <c r="N16" s="60" t="s">
        <v>45</v>
      </c>
      <c r="O16" s="5"/>
      <c r="P16" s="27"/>
      <c r="Q16" s="61" t="str">
        <f t="shared" si="0"/>
        <v/>
      </c>
      <c r="R16" s="61" t="str">
        <f t="shared" si="1"/>
        <v/>
      </c>
      <c r="S16" s="80"/>
      <c r="T16" s="47"/>
      <c r="U16" s="89"/>
      <c r="V16" s="82" t="s">
        <v>46</v>
      </c>
      <c r="W16" s="64" t="s">
        <v>47</v>
      </c>
      <c r="X16" s="66" t="str">
        <f>IF(ISBLANK(G33),"",G33)</f>
        <v/>
      </c>
      <c r="Y16" s="64" t="s">
        <v>48</v>
      </c>
      <c r="Z16" s="167" t="str">
        <f>IF(ISBLANK(I33),"",I33)</f>
        <v/>
      </c>
      <c r="AA16" s="64" t="s">
        <v>49</v>
      </c>
      <c r="AB16" s="66" t="str">
        <f>IF(ISBLANK(K33),"",K33)</f>
        <v/>
      </c>
      <c r="AC16" s="64" t="s">
        <v>50</v>
      </c>
      <c r="AD16" s="66" t="str">
        <f>IF(ISBLANK(M33),"",M33)</f>
        <v/>
      </c>
      <c r="AE16" s="64" t="s">
        <v>51</v>
      </c>
      <c r="AF16" s="65"/>
      <c r="AG16" s="90"/>
      <c r="AH16" s="37"/>
      <c r="AK16" s="91"/>
      <c r="AL16" s="92"/>
      <c r="AM16" s="87" t="s">
        <v>26</v>
      </c>
      <c r="AN16" s="87"/>
      <c r="AO16" s="38"/>
      <c r="AP16" s="93" t="s">
        <v>475</v>
      </c>
      <c r="AR16" s="73" t="s">
        <v>492</v>
      </c>
      <c r="AS16" s="74"/>
      <c r="AT16" s="75" t="s">
        <v>493</v>
      </c>
      <c r="AU16" s="76"/>
      <c r="AV16" s="77"/>
      <c r="AW16" s="78"/>
      <c r="AX16" s="78"/>
      <c r="AY16" s="78"/>
      <c r="AZ16" s="78"/>
      <c r="BA16" s="78"/>
    </row>
    <row r="17" spans="2:53" ht="30" customHeight="1">
      <c r="B17" s="211"/>
      <c r="C17" s="79" t="s">
        <v>53</v>
      </c>
      <c r="D17" s="60" t="s">
        <v>54</v>
      </c>
      <c r="E17" s="4"/>
      <c r="F17" s="60" t="s">
        <v>55</v>
      </c>
      <c r="G17" s="4"/>
      <c r="H17" s="60" t="s">
        <v>56</v>
      </c>
      <c r="I17" s="4"/>
      <c r="J17" s="60" t="s">
        <v>57</v>
      </c>
      <c r="K17" s="4"/>
      <c r="L17" s="60" t="s">
        <v>58</v>
      </c>
      <c r="M17" s="4"/>
      <c r="N17" s="60" t="s">
        <v>59</v>
      </c>
      <c r="O17" s="5"/>
      <c r="P17" s="27"/>
      <c r="Q17" s="61" t="str">
        <f t="shared" si="0"/>
        <v/>
      </c>
      <c r="R17" s="61" t="str">
        <f t="shared" si="1"/>
        <v/>
      </c>
      <c r="S17" s="80"/>
      <c r="T17" s="47"/>
      <c r="U17" s="89"/>
      <c r="V17" s="89"/>
      <c r="W17" s="64" t="s">
        <v>37</v>
      </c>
      <c r="X17" s="66" t="str">
        <f>IF(ISBLANK(I49),"",I49)</f>
        <v/>
      </c>
      <c r="Y17" s="64" t="s">
        <v>38</v>
      </c>
      <c r="Z17" s="66" t="str">
        <f>IF(ISBLANK(I50),"",I50)</f>
        <v/>
      </c>
      <c r="AA17" s="64" t="s">
        <v>60</v>
      </c>
      <c r="AB17" s="94" t="str">
        <f>IF(ISBLANK(R53),"",R53)</f>
        <v/>
      </c>
      <c r="AC17" s="67"/>
      <c r="AD17" s="67"/>
      <c r="AE17" s="64" t="s">
        <v>52</v>
      </c>
      <c r="AF17" s="66" t="str">
        <f>IF(L3="１級","済",IF(ISBLANK(G9),"",(G9)))</f>
        <v/>
      </c>
      <c r="AG17" s="68"/>
      <c r="AH17" s="37"/>
      <c r="AK17" s="95"/>
      <c r="AL17" s="96" t="s">
        <v>36</v>
      </c>
      <c r="AM17" s="72" t="s">
        <v>25</v>
      </c>
      <c r="AN17" s="87" t="s">
        <v>69</v>
      </c>
      <c r="AO17" s="38"/>
      <c r="AP17" s="97" t="s">
        <v>465</v>
      </c>
      <c r="AR17" s="73" t="s">
        <v>494</v>
      </c>
      <c r="AS17" s="74"/>
      <c r="AT17" s="75" t="s">
        <v>495</v>
      </c>
      <c r="AU17" s="76"/>
      <c r="AV17" s="77"/>
      <c r="AW17" s="78"/>
      <c r="AX17" s="78"/>
      <c r="AY17" s="78"/>
      <c r="AZ17" s="78"/>
      <c r="BA17" s="78"/>
    </row>
    <row r="18" spans="2:53" ht="30" customHeight="1">
      <c r="B18" s="211"/>
      <c r="C18" s="79" t="s">
        <v>61</v>
      </c>
      <c r="D18" s="60" t="s">
        <v>62</v>
      </c>
      <c r="E18" s="4" t="s">
        <v>314</v>
      </c>
      <c r="F18" s="60" t="s">
        <v>63</v>
      </c>
      <c r="G18" s="4"/>
      <c r="H18" s="60" t="s">
        <v>64</v>
      </c>
      <c r="I18" s="4"/>
      <c r="J18" s="60" t="s">
        <v>65</v>
      </c>
      <c r="K18" s="4"/>
      <c r="L18" s="60" t="s">
        <v>66</v>
      </c>
      <c r="M18" s="4"/>
      <c r="N18" s="60" t="s">
        <v>67</v>
      </c>
      <c r="O18" s="5"/>
      <c r="P18" s="27"/>
      <c r="Q18" s="61" t="str">
        <f t="shared" si="0"/>
        <v/>
      </c>
      <c r="R18" s="61" t="str">
        <f t="shared" si="1"/>
        <v/>
      </c>
      <c r="S18" s="80"/>
      <c r="T18" s="47"/>
      <c r="U18" s="89"/>
      <c r="V18" s="89"/>
      <c r="W18" s="64" t="s">
        <v>68</v>
      </c>
      <c r="X18" s="171" t="str">
        <f>IF(AND(E52="済",I52="済"),"済","")</f>
        <v/>
      </c>
      <c r="Y18" s="67"/>
      <c r="Z18" s="67"/>
      <c r="AA18" s="67"/>
      <c r="AB18" s="67"/>
      <c r="AC18" s="67"/>
      <c r="AD18" s="67"/>
      <c r="AE18" s="67"/>
      <c r="AF18" s="67"/>
      <c r="AG18" s="68"/>
      <c r="AH18" s="37"/>
      <c r="AK18" s="95"/>
      <c r="AL18" s="98"/>
      <c r="AM18" s="72"/>
      <c r="AN18" s="87" t="s">
        <v>78</v>
      </c>
      <c r="AO18" s="38"/>
      <c r="AP18" s="93" t="s">
        <v>466</v>
      </c>
      <c r="AR18" s="73" t="s">
        <v>496</v>
      </c>
      <c r="AS18" s="74"/>
      <c r="AT18" s="99" t="s">
        <v>497</v>
      </c>
      <c r="AU18" s="76"/>
      <c r="AV18" s="77"/>
      <c r="AW18" s="78"/>
      <c r="AX18" s="78"/>
      <c r="AY18" s="78"/>
      <c r="AZ18" s="78"/>
      <c r="BA18" s="78"/>
    </row>
    <row r="19" spans="2:53" ht="30" customHeight="1">
      <c r="B19" s="211"/>
      <c r="C19" s="79" t="s">
        <v>70</v>
      </c>
      <c r="D19" s="60" t="s">
        <v>71</v>
      </c>
      <c r="E19" s="4"/>
      <c r="F19" s="60" t="s">
        <v>72</v>
      </c>
      <c r="G19" s="4"/>
      <c r="H19" s="60" t="s">
        <v>73</v>
      </c>
      <c r="I19" s="4"/>
      <c r="J19" s="60" t="s">
        <v>74</v>
      </c>
      <c r="K19" s="4"/>
      <c r="L19" s="60" t="s">
        <v>75</v>
      </c>
      <c r="M19" s="4"/>
      <c r="N19" s="60" t="s">
        <v>76</v>
      </c>
      <c r="O19" s="5"/>
      <c r="P19" s="27"/>
      <c r="Q19" s="61" t="str">
        <f t="shared" si="0"/>
        <v/>
      </c>
      <c r="R19" s="61" t="str">
        <f t="shared" si="1"/>
        <v/>
      </c>
      <c r="S19" s="80"/>
      <c r="T19" s="47"/>
      <c r="U19" s="89"/>
      <c r="V19" s="89"/>
      <c r="W19" s="166" t="s">
        <v>77</v>
      </c>
      <c r="X19" s="167" t="str">
        <f>IF(ISBLANK(E41),"",E41)</f>
        <v/>
      </c>
      <c r="Y19" s="166" t="s">
        <v>436</v>
      </c>
      <c r="Z19" s="167" t="str">
        <f>IF(ISBLANK(I41),"",I41)</f>
        <v/>
      </c>
      <c r="AA19" s="67"/>
      <c r="AB19" s="67"/>
      <c r="AC19" s="67"/>
      <c r="AD19" s="67"/>
      <c r="AE19" s="67"/>
      <c r="AF19" s="67"/>
      <c r="AG19" s="68"/>
      <c r="AH19" s="37"/>
      <c r="AK19" s="100"/>
      <c r="AL19" s="101"/>
      <c r="AM19" s="72" t="s">
        <v>26</v>
      </c>
      <c r="AN19" s="102"/>
      <c r="AP19" s="103" t="s">
        <v>443</v>
      </c>
      <c r="AR19" s="73" t="s">
        <v>498</v>
      </c>
      <c r="AS19" s="74"/>
      <c r="AT19" s="99" t="s">
        <v>499</v>
      </c>
      <c r="AU19" s="76"/>
      <c r="AV19" s="77"/>
      <c r="AW19" s="78"/>
      <c r="AX19" s="78"/>
      <c r="AY19" s="78"/>
      <c r="AZ19" s="78"/>
      <c r="BA19" s="78"/>
    </row>
    <row r="20" spans="2:53" ht="30" customHeight="1">
      <c r="B20" s="211"/>
      <c r="C20" s="79" t="s">
        <v>79</v>
      </c>
      <c r="D20" s="60" t="s">
        <v>80</v>
      </c>
      <c r="E20" s="4"/>
      <c r="F20" s="60" t="s">
        <v>81</v>
      </c>
      <c r="G20" s="4"/>
      <c r="H20" s="60" t="s">
        <v>82</v>
      </c>
      <c r="I20" s="4"/>
      <c r="J20" s="60" t="s">
        <v>83</v>
      </c>
      <c r="K20" s="4"/>
      <c r="L20" s="60" t="s">
        <v>84</v>
      </c>
      <c r="M20" s="4"/>
      <c r="N20" s="60" t="s">
        <v>85</v>
      </c>
      <c r="O20" s="5"/>
      <c r="P20" s="27"/>
      <c r="Q20" s="61" t="str">
        <f t="shared" si="0"/>
        <v/>
      </c>
      <c r="R20" s="61" t="str">
        <f t="shared" si="1"/>
        <v/>
      </c>
      <c r="S20" s="80"/>
      <c r="T20" s="47"/>
      <c r="U20" s="89"/>
      <c r="V20" s="89"/>
      <c r="W20" s="64" t="s">
        <v>86</v>
      </c>
      <c r="X20" s="66" t="str">
        <f>IF(ISBLANK(E42),"",E42)</f>
        <v/>
      </c>
      <c r="Y20" s="64" t="s">
        <v>87</v>
      </c>
      <c r="Z20" s="66" t="str">
        <f>IF(ISBLANK(K42),"",K42)</f>
        <v/>
      </c>
      <c r="AA20" s="64" t="s">
        <v>88</v>
      </c>
      <c r="AB20" s="66" t="str">
        <f>IF(ISBLANK(O42),"",O42)</f>
        <v/>
      </c>
      <c r="AC20" s="67"/>
      <c r="AD20" s="67"/>
      <c r="AE20" s="67"/>
      <c r="AF20" s="67"/>
      <c r="AG20" s="68"/>
      <c r="AH20" s="37"/>
      <c r="AK20" s="91"/>
      <c r="AL20" s="92" t="s">
        <v>46</v>
      </c>
      <c r="AM20" s="87" t="s">
        <v>24</v>
      </c>
      <c r="AN20" s="87" t="s">
        <v>69</v>
      </c>
      <c r="AO20" s="38"/>
      <c r="AP20" s="93" t="s">
        <v>438</v>
      </c>
      <c r="AR20" s="73" t="s">
        <v>500</v>
      </c>
      <c r="AS20" s="74"/>
      <c r="AT20" s="99" t="s">
        <v>501</v>
      </c>
      <c r="AU20" s="76"/>
      <c r="AV20" s="77"/>
      <c r="AW20" s="78"/>
      <c r="AX20" s="78"/>
      <c r="AY20" s="78"/>
      <c r="AZ20" s="78"/>
      <c r="BA20" s="78"/>
    </row>
    <row r="21" spans="2:53" ht="30" customHeight="1">
      <c r="B21" s="211"/>
      <c r="C21" s="79" t="s">
        <v>89</v>
      </c>
      <c r="D21" s="60" t="s">
        <v>90</v>
      </c>
      <c r="E21" s="4"/>
      <c r="F21" s="60" t="s">
        <v>91</v>
      </c>
      <c r="G21" s="4"/>
      <c r="H21" s="60" t="s">
        <v>92</v>
      </c>
      <c r="I21" s="4"/>
      <c r="J21" s="60" t="s">
        <v>93</v>
      </c>
      <c r="K21" s="4"/>
      <c r="L21" s="60" t="s">
        <v>94</v>
      </c>
      <c r="M21" s="4"/>
      <c r="N21" s="60" t="s">
        <v>95</v>
      </c>
      <c r="O21" s="5"/>
      <c r="P21" s="27"/>
      <c r="Q21" s="61" t="str">
        <f t="shared" si="0"/>
        <v/>
      </c>
      <c r="R21" s="61" t="str">
        <f t="shared" si="1"/>
        <v/>
      </c>
      <c r="S21" s="80"/>
      <c r="T21" s="47"/>
      <c r="U21" s="89"/>
      <c r="V21" s="104"/>
      <c r="W21" s="64" t="s">
        <v>96</v>
      </c>
      <c r="X21" s="66" t="str">
        <f>IF(ISBLANK(E43),"",E43)</f>
        <v/>
      </c>
      <c r="Y21" s="64" t="s">
        <v>97</v>
      </c>
      <c r="Z21" s="66" t="str">
        <f>IF(ISBLANK(K43),"",K43)</f>
        <v/>
      </c>
      <c r="AA21" s="67"/>
      <c r="AB21" s="67"/>
      <c r="AC21" s="67"/>
      <c r="AD21" s="67"/>
      <c r="AE21" s="67"/>
      <c r="AF21" s="67"/>
      <c r="AG21" s="68"/>
      <c r="AH21" s="37"/>
      <c r="AK21" s="91"/>
      <c r="AL21" s="92"/>
      <c r="AM21" s="87"/>
      <c r="AN21" s="87" t="s">
        <v>78</v>
      </c>
      <c r="AO21" s="38"/>
      <c r="AP21" s="97" t="s">
        <v>444</v>
      </c>
      <c r="AR21" s="73" t="s">
        <v>502</v>
      </c>
      <c r="AS21" s="74"/>
      <c r="AT21" s="99"/>
      <c r="AU21" s="105"/>
      <c r="AV21" s="77"/>
      <c r="AW21" s="78"/>
      <c r="AX21" s="78"/>
      <c r="AY21" s="78"/>
      <c r="AZ21" s="78"/>
      <c r="BA21" s="78"/>
    </row>
    <row r="22" spans="2:53" ht="30" customHeight="1">
      <c r="B22" s="212"/>
      <c r="C22" s="79" t="s">
        <v>98</v>
      </c>
      <c r="D22" s="60" t="s">
        <v>99</v>
      </c>
      <c r="E22" s="4"/>
      <c r="F22" s="60" t="s">
        <v>100</v>
      </c>
      <c r="G22" s="4"/>
      <c r="H22" s="60" t="s">
        <v>101</v>
      </c>
      <c r="I22" s="4"/>
      <c r="J22" s="60" t="s">
        <v>102</v>
      </c>
      <c r="K22" s="4"/>
      <c r="L22" s="60" t="s">
        <v>103</v>
      </c>
      <c r="M22" s="4"/>
      <c r="N22" s="60" t="s">
        <v>104</v>
      </c>
      <c r="O22" s="5"/>
      <c r="P22" s="27"/>
      <c r="Q22" s="61" t="str">
        <f t="shared" si="0"/>
        <v/>
      </c>
      <c r="R22" s="61" t="str">
        <f t="shared" si="1"/>
        <v/>
      </c>
      <c r="S22" s="80"/>
      <c r="T22" s="47"/>
      <c r="U22" s="81"/>
      <c r="V22" s="104" t="s">
        <v>105</v>
      </c>
      <c r="W22" s="64" t="s">
        <v>24</v>
      </c>
      <c r="X22" s="94" t="str">
        <f>IF(IF(ISBLANK(Q63),"",Q63)&amp;IF(ISBLANK(Q64),"",Q64)="済済","済",(IF(ISBLANK(Q63),"",Q63)&amp;IF(ISBLANK(Q64),"",Q64)))</f>
        <v/>
      </c>
      <c r="Y22" s="67"/>
      <c r="Z22" s="67"/>
      <c r="AA22" s="67"/>
      <c r="AB22" s="67"/>
      <c r="AC22" s="67"/>
      <c r="AD22" s="67"/>
      <c r="AE22" s="67"/>
      <c r="AF22" s="67"/>
      <c r="AG22" s="68"/>
      <c r="AH22" s="37"/>
      <c r="AK22" s="91"/>
      <c r="AL22" s="92"/>
      <c r="AM22" s="87"/>
      <c r="AN22" s="87" t="s">
        <v>106</v>
      </c>
      <c r="AO22" s="38"/>
      <c r="AP22" s="93" t="s">
        <v>453</v>
      </c>
      <c r="AR22" s="100"/>
      <c r="AS22" s="76" t="s">
        <v>24</v>
      </c>
      <c r="AT22" s="106" t="s">
        <v>504</v>
      </c>
      <c r="AU22" s="105"/>
      <c r="AV22" s="77"/>
      <c r="AW22" s="78"/>
      <c r="AX22" s="78"/>
      <c r="AY22" s="78"/>
      <c r="AZ22" s="78"/>
      <c r="BA22" s="78"/>
    </row>
    <row r="23" spans="2:53" ht="30" customHeight="1">
      <c r="B23" s="190" t="s">
        <v>107</v>
      </c>
      <c r="C23" s="107" t="s">
        <v>108</v>
      </c>
      <c r="D23" s="108" t="s">
        <v>109</v>
      </c>
      <c r="E23" s="4"/>
      <c r="F23" s="108" t="s">
        <v>110</v>
      </c>
      <c r="G23" s="4"/>
      <c r="H23" s="108" t="s">
        <v>111</v>
      </c>
      <c r="I23" s="4"/>
      <c r="J23" s="108" t="s">
        <v>112</v>
      </c>
      <c r="K23" s="4"/>
      <c r="L23" s="108" t="s">
        <v>113</v>
      </c>
      <c r="M23" s="4"/>
      <c r="N23" s="108" t="s">
        <v>114</v>
      </c>
      <c r="O23" s="5"/>
      <c r="P23" s="27"/>
      <c r="Q23" s="61" t="str">
        <f t="shared" si="0"/>
        <v/>
      </c>
      <c r="R23" s="61" t="str">
        <f t="shared" si="1"/>
        <v/>
      </c>
      <c r="S23" s="80"/>
      <c r="T23" s="47"/>
      <c r="U23" s="81"/>
      <c r="V23" s="63" t="s">
        <v>115</v>
      </c>
      <c r="W23" s="64" t="s">
        <v>24</v>
      </c>
      <c r="X23" s="66" t="str">
        <f>IF(ISBLANK(E11),"",E11)</f>
        <v>　</v>
      </c>
      <c r="Y23" s="67"/>
      <c r="Z23" s="67"/>
      <c r="AA23" s="67"/>
      <c r="AB23" s="67"/>
      <c r="AC23" s="67"/>
      <c r="AD23" s="67"/>
      <c r="AE23" s="67"/>
      <c r="AF23" s="67"/>
      <c r="AG23" s="68"/>
      <c r="AH23" s="37"/>
      <c r="AK23" s="91"/>
      <c r="AL23" s="92"/>
      <c r="AM23" s="87"/>
      <c r="AN23" s="87" t="s">
        <v>116</v>
      </c>
      <c r="AO23" s="38"/>
      <c r="AP23" s="93" t="s">
        <v>467</v>
      </c>
      <c r="AR23" s="100"/>
      <c r="AS23" s="76" t="s">
        <v>25</v>
      </c>
      <c r="AT23" s="106" t="s">
        <v>506</v>
      </c>
      <c r="AU23" s="76"/>
      <c r="AV23" s="77"/>
      <c r="AW23" s="78"/>
      <c r="AX23" s="78"/>
      <c r="AY23" s="78"/>
      <c r="AZ23" s="78"/>
      <c r="BA23" s="78"/>
    </row>
    <row r="24" spans="2:53" ht="30" customHeight="1">
      <c r="B24" s="191"/>
      <c r="C24" s="107" t="s">
        <v>117</v>
      </c>
      <c r="D24" s="108" t="s">
        <v>118</v>
      </c>
      <c r="E24" s="4"/>
      <c r="F24" s="108" t="s">
        <v>119</v>
      </c>
      <c r="G24" s="4"/>
      <c r="H24" s="108" t="s">
        <v>120</v>
      </c>
      <c r="I24" s="4"/>
      <c r="J24" s="108" t="s">
        <v>121</v>
      </c>
      <c r="K24" s="4"/>
      <c r="L24" s="108" t="s">
        <v>122</v>
      </c>
      <c r="M24" s="4"/>
      <c r="N24" s="108" t="s">
        <v>123</v>
      </c>
      <c r="O24" s="5"/>
      <c r="P24" s="27"/>
      <c r="Q24" s="61" t="str">
        <f t="shared" si="0"/>
        <v/>
      </c>
      <c r="R24" s="61" t="str">
        <f t="shared" si="1"/>
        <v/>
      </c>
      <c r="S24" s="80"/>
      <c r="T24" s="47"/>
      <c r="U24" s="81"/>
      <c r="V24" s="63" t="s">
        <v>124</v>
      </c>
      <c r="W24" s="64" t="s">
        <v>24</v>
      </c>
      <c r="X24" s="65"/>
      <c r="Y24" s="67"/>
      <c r="Z24" s="67"/>
      <c r="AA24" s="67"/>
      <c r="AB24" s="67"/>
      <c r="AC24" s="67"/>
      <c r="AD24" s="67"/>
      <c r="AE24" s="67"/>
      <c r="AF24" s="67"/>
      <c r="AG24" s="68"/>
      <c r="AH24" s="37"/>
      <c r="AK24" s="91"/>
      <c r="AL24" s="92"/>
      <c r="AM24" s="87"/>
      <c r="AN24" s="87" t="s">
        <v>125</v>
      </c>
      <c r="AO24" s="38"/>
      <c r="AP24" s="109" t="s">
        <v>454</v>
      </c>
      <c r="AR24" s="100"/>
      <c r="AS24" s="76" t="s">
        <v>134</v>
      </c>
      <c r="AT24" s="106" t="s">
        <v>508</v>
      </c>
      <c r="AU24" s="76"/>
      <c r="AV24" s="77"/>
      <c r="AW24" s="78"/>
      <c r="AX24" s="78"/>
      <c r="AY24" s="78"/>
      <c r="AZ24" s="78"/>
      <c r="BA24" s="78"/>
    </row>
    <row r="25" spans="2:53" ht="30" customHeight="1">
      <c r="B25" s="191"/>
      <c r="C25" s="107" t="s">
        <v>126</v>
      </c>
      <c r="D25" s="108" t="s">
        <v>127</v>
      </c>
      <c r="E25" s="4"/>
      <c r="F25" s="108" t="s">
        <v>128</v>
      </c>
      <c r="G25" s="4"/>
      <c r="H25" s="108" t="s">
        <v>129</v>
      </c>
      <c r="I25" s="4"/>
      <c r="J25" s="108" t="s">
        <v>130</v>
      </c>
      <c r="K25" s="4"/>
      <c r="L25" s="108" t="s">
        <v>131</v>
      </c>
      <c r="M25" s="4"/>
      <c r="N25" s="108" t="s">
        <v>132</v>
      </c>
      <c r="O25" s="5"/>
      <c r="P25" s="27"/>
      <c r="Q25" s="61" t="str">
        <f t="shared" si="0"/>
        <v/>
      </c>
      <c r="R25" s="61" t="str">
        <f t="shared" si="1"/>
        <v/>
      </c>
      <c r="S25" s="80"/>
      <c r="T25" s="47"/>
      <c r="U25" s="62" t="s">
        <v>133</v>
      </c>
      <c r="V25" s="110" t="s">
        <v>23</v>
      </c>
      <c r="W25" s="64" t="s">
        <v>24</v>
      </c>
      <c r="X25" s="65"/>
      <c r="Y25" s="64" t="s">
        <v>25</v>
      </c>
      <c r="Z25" s="66" t="str">
        <f>IF(ISBLANK(K19),"",K19)</f>
        <v/>
      </c>
      <c r="AA25" s="64" t="s">
        <v>26</v>
      </c>
      <c r="AB25" s="65"/>
      <c r="AC25" s="64" t="s">
        <v>134</v>
      </c>
      <c r="AD25" s="65"/>
      <c r="AE25" s="67"/>
      <c r="AF25" s="67"/>
      <c r="AG25" s="68"/>
      <c r="AH25" s="16"/>
      <c r="AK25" s="91"/>
      <c r="AL25" s="92"/>
      <c r="AM25" s="87" t="s">
        <v>25</v>
      </c>
      <c r="AN25" s="87" t="s">
        <v>69</v>
      </c>
      <c r="AO25" s="38"/>
      <c r="AP25" s="97" t="s">
        <v>445</v>
      </c>
      <c r="AR25" s="100"/>
      <c r="AS25" s="76" t="s">
        <v>171</v>
      </c>
      <c r="AT25" s="106" t="s">
        <v>510</v>
      </c>
      <c r="AU25" s="76"/>
      <c r="AV25" s="77"/>
      <c r="AW25" s="78"/>
      <c r="AX25" s="78"/>
      <c r="AY25" s="78"/>
      <c r="AZ25" s="78"/>
      <c r="BA25" s="78"/>
    </row>
    <row r="26" spans="2:53" ht="30" customHeight="1">
      <c r="B26" s="191"/>
      <c r="C26" s="107" t="s">
        <v>135</v>
      </c>
      <c r="D26" s="108" t="s">
        <v>136</v>
      </c>
      <c r="E26" s="4"/>
      <c r="F26" s="108" t="s">
        <v>137</v>
      </c>
      <c r="G26" s="4"/>
      <c r="H26" s="108" t="s">
        <v>138</v>
      </c>
      <c r="I26" s="4"/>
      <c r="J26" s="108" t="s">
        <v>139</v>
      </c>
      <c r="K26" s="4"/>
      <c r="L26" s="108" t="s">
        <v>140</v>
      </c>
      <c r="M26" s="4"/>
      <c r="N26" s="108" t="s">
        <v>141</v>
      </c>
      <c r="O26" s="5"/>
      <c r="P26" s="27"/>
      <c r="Q26" s="61" t="str">
        <f t="shared" si="0"/>
        <v/>
      </c>
      <c r="R26" s="61" t="str">
        <f t="shared" si="1"/>
        <v/>
      </c>
      <c r="S26" s="80"/>
      <c r="T26" s="47"/>
      <c r="U26" s="81"/>
      <c r="V26" s="81" t="s">
        <v>36</v>
      </c>
      <c r="W26" s="64" t="s">
        <v>24</v>
      </c>
      <c r="X26" s="94" t="str">
        <f>IF(IF(ISBLANK(G25),"",G25)&amp;IF(ISBLANK(Q26),"",Q26)="済済","済",(IF(ISBLANK(G25),"",G25)&amp;IF(ISBLANK(Q26),"",Q26)))</f>
        <v/>
      </c>
      <c r="Y26" s="67"/>
      <c r="Z26" s="67"/>
      <c r="AA26" s="67"/>
      <c r="AB26" s="67"/>
      <c r="AC26" s="67"/>
      <c r="AD26" s="67"/>
      <c r="AE26" s="67"/>
      <c r="AF26" s="67"/>
      <c r="AG26" s="68"/>
      <c r="AH26" s="16"/>
      <c r="AK26" s="91"/>
      <c r="AL26" s="92"/>
      <c r="AM26" s="87"/>
      <c r="AN26" s="87" t="s">
        <v>78</v>
      </c>
      <c r="AO26" s="38"/>
      <c r="AP26" s="93" t="s">
        <v>446</v>
      </c>
      <c r="AR26" s="100"/>
      <c r="AS26" s="76" t="s">
        <v>196</v>
      </c>
      <c r="AT26" s="106" t="s">
        <v>512</v>
      </c>
      <c r="AU26" s="76"/>
      <c r="AV26" s="77"/>
      <c r="AW26" s="78"/>
      <c r="AX26" s="78"/>
      <c r="AY26" s="78"/>
      <c r="AZ26" s="78"/>
      <c r="BA26" s="78"/>
    </row>
    <row r="27" spans="2:53" ht="30" customHeight="1">
      <c r="B27" s="191"/>
      <c r="C27" s="107" t="s">
        <v>142</v>
      </c>
      <c r="D27" s="108" t="s">
        <v>143</v>
      </c>
      <c r="E27" s="4"/>
      <c r="F27" s="108" t="s">
        <v>144</v>
      </c>
      <c r="G27" s="4"/>
      <c r="H27" s="108" t="s">
        <v>145</v>
      </c>
      <c r="I27" s="4"/>
      <c r="J27" s="108" t="s">
        <v>146</v>
      </c>
      <c r="K27" s="4"/>
      <c r="L27" s="108" t="s">
        <v>147</v>
      </c>
      <c r="M27" s="4"/>
      <c r="N27" s="108" t="s">
        <v>148</v>
      </c>
      <c r="O27" s="5"/>
      <c r="P27" s="27"/>
      <c r="Q27" s="61" t="str">
        <f t="shared" si="0"/>
        <v/>
      </c>
      <c r="R27" s="61" t="str">
        <f t="shared" si="1"/>
        <v/>
      </c>
      <c r="S27" s="80"/>
      <c r="T27" s="47"/>
      <c r="U27" s="81"/>
      <c r="V27" s="81"/>
      <c r="W27" s="64" t="s">
        <v>25</v>
      </c>
      <c r="X27" s="94" t="str">
        <f>IF(IF(ISBLANK(E26),"",E26)&amp;IF(ISBLANK(I26),"",I26)="済済","済",(IF(ISBLANK(E26),"",E26)&amp;IF(ISBLANK(I26),"",I26)))</f>
        <v/>
      </c>
      <c r="Y27" s="67"/>
      <c r="Z27" s="67"/>
      <c r="AA27" s="67"/>
      <c r="AB27" s="67"/>
      <c r="AC27" s="67"/>
      <c r="AD27" s="67"/>
      <c r="AE27" s="67"/>
      <c r="AF27" s="67"/>
      <c r="AG27" s="68"/>
      <c r="AH27" s="16"/>
      <c r="AK27" s="91"/>
      <c r="AL27" s="92"/>
      <c r="AM27" s="87"/>
      <c r="AN27" s="87" t="s">
        <v>106</v>
      </c>
      <c r="AO27" s="38"/>
      <c r="AP27" s="93" t="s">
        <v>476</v>
      </c>
      <c r="AR27" s="111"/>
      <c r="AS27" s="76" t="s">
        <v>524</v>
      </c>
      <c r="AT27" s="106" t="s">
        <v>514</v>
      </c>
      <c r="AU27" s="76"/>
      <c r="AV27" s="78"/>
      <c r="AW27" s="78"/>
      <c r="AX27" s="78"/>
      <c r="AY27" s="78"/>
      <c r="AZ27" s="78"/>
      <c r="BA27" s="78"/>
    </row>
    <row r="28" spans="2:53" ht="30" customHeight="1">
      <c r="B28" s="191"/>
      <c r="C28" s="107" t="s">
        <v>149</v>
      </c>
      <c r="D28" s="108" t="s">
        <v>150</v>
      </c>
      <c r="E28" s="4"/>
      <c r="F28" s="108" t="s">
        <v>151</v>
      </c>
      <c r="G28" s="4"/>
      <c r="H28" s="108" t="s">
        <v>152</v>
      </c>
      <c r="I28" s="4"/>
      <c r="J28" s="108" t="s">
        <v>153</v>
      </c>
      <c r="K28" s="4"/>
      <c r="L28" s="108" t="s">
        <v>154</v>
      </c>
      <c r="M28" s="4"/>
      <c r="N28" s="108" t="s">
        <v>155</v>
      </c>
      <c r="O28" s="5"/>
      <c r="P28" s="27"/>
      <c r="Q28" s="61" t="str">
        <f t="shared" si="0"/>
        <v/>
      </c>
      <c r="R28" s="61" t="str">
        <f t="shared" si="1"/>
        <v/>
      </c>
      <c r="S28" s="80"/>
      <c r="T28" s="47"/>
      <c r="U28" s="81"/>
      <c r="V28" s="81"/>
      <c r="W28" s="64" t="s">
        <v>68</v>
      </c>
      <c r="X28" s="66" t="str">
        <f>IF(ISBLANK(E27),"",E27)</f>
        <v/>
      </c>
      <c r="Y28" s="64" t="s">
        <v>156</v>
      </c>
      <c r="Z28" s="66" t="str">
        <f>IF(ISBLANK(K27),"",K27)</f>
        <v/>
      </c>
      <c r="AA28" s="67"/>
      <c r="AB28" s="67"/>
      <c r="AC28" s="67"/>
      <c r="AD28" s="67"/>
      <c r="AE28" s="67"/>
      <c r="AF28" s="67"/>
      <c r="AG28" s="68"/>
      <c r="AH28" s="16"/>
      <c r="AK28" s="91"/>
      <c r="AL28" s="92"/>
      <c r="AM28" s="87" t="s">
        <v>26</v>
      </c>
      <c r="AN28" s="87" t="s">
        <v>69</v>
      </c>
      <c r="AO28" s="38"/>
      <c r="AP28" s="93" t="s">
        <v>468</v>
      </c>
      <c r="AR28" s="73" t="s">
        <v>515</v>
      </c>
      <c r="AS28" s="112"/>
      <c r="AT28" s="113" t="s">
        <v>516</v>
      </c>
      <c r="AU28" s="76"/>
      <c r="AV28" s="78"/>
      <c r="AW28" s="78"/>
      <c r="AX28" s="78"/>
      <c r="AY28" s="78"/>
      <c r="AZ28" s="78"/>
      <c r="BA28" s="78"/>
    </row>
    <row r="29" spans="2:53" ht="30" customHeight="1">
      <c r="B29" s="191"/>
      <c r="C29" s="107" t="s">
        <v>157</v>
      </c>
      <c r="D29" s="108" t="s">
        <v>158</v>
      </c>
      <c r="E29" s="4"/>
      <c r="F29" s="108" t="s">
        <v>159</v>
      </c>
      <c r="G29" s="4"/>
      <c r="H29" s="108" t="s">
        <v>160</v>
      </c>
      <c r="I29" s="4"/>
      <c r="J29" s="108" t="s">
        <v>161</v>
      </c>
      <c r="K29" s="4"/>
      <c r="L29" s="108" t="s">
        <v>162</v>
      </c>
      <c r="M29" s="4"/>
      <c r="N29" s="108" t="s">
        <v>163</v>
      </c>
      <c r="O29" s="5"/>
      <c r="P29" s="27"/>
      <c r="Q29" s="61" t="str">
        <f t="shared" si="0"/>
        <v/>
      </c>
      <c r="R29" s="61" t="str">
        <f t="shared" si="1"/>
        <v/>
      </c>
      <c r="S29" s="80"/>
      <c r="T29" s="47"/>
      <c r="U29" s="81"/>
      <c r="V29" s="81" t="s">
        <v>46</v>
      </c>
      <c r="W29" s="64" t="s">
        <v>47</v>
      </c>
      <c r="X29" s="66" t="str">
        <f>IF(ISBLANK(G49),"",G49)</f>
        <v/>
      </c>
      <c r="Y29" s="64" t="s">
        <v>48</v>
      </c>
      <c r="Z29" s="66" t="str">
        <f>IF(ISBLANK(K50),"",K50)</f>
        <v/>
      </c>
      <c r="AA29" s="64" t="s">
        <v>49</v>
      </c>
      <c r="AB29" s="66" t="str">
        <f>IF(ISBLANK(E51),"",E51)</f>
        <v/>
      </c>
      <c r="AC29" s="64" t="s">
        <v>50</v>
      </c>
      <c r="AD29" s="65"/>
      <c r="AE29" s="168" t="s">
        <v>487</v>
      </c>
      <c r="AF29" s="171" t="str">
        <f>IF(E54&amp;G54&amp;K55="済済済","済","")</f>
        <v/>
      </c>
      <c r="AG29" s="68"/>
      <c r="AH29" s="16"/>
      <c r="AK29" s="91"/>
      <c r="AL29" s="92"/>
      <c r="AM29" s="87" t="s">
        <v>134</v>
      </c>
      <c r="AN29" s="87" t="s">
        <v>69</v>
      </c>
      <c r="AO29" s="38"/>
      <c r="AP29" s="114" t="s">
        <v>483</v>
      </c>
      <c r="AR29" s="73" t="s">
        <v>517</v>
      </c>
      <c r="AS29" s="112"/>
      <c r="AT29" s="113" t="s">
        <v>518</v>
      </c>
      <c r="AU29" s="76"/>
      <c r="AV29" s="78"/>
      <c r="AW29" s="78"/>
      <c r="AX29" s="78"/>
      <c r="AY29" s="78"/>
      <c r="AZ29" s="78"/>
      <c r="BA29" s="78"/>
    </row>
    <row r="30" spans="2:53" ht="30" customHeight="1">
      <c r="B30" s="191"/>
      <c r="C30" s="107" t="s">
        <v>164</v>
      </c>
      <c r="D30" s="108" t="s">
        <v>165</v>
      </c>
      <c r="E30" s="4"/>
      <c r="F30" s="108" t="s">
        <v>166</v>
      </c>
      <c r="G30" s="4"/>
      <c r="H30" s="108" t="s">
        <v>167</v>
      </c>
      <c r="I30" s="4"/>
      <c r="J30" s="108" t="s">
        <v>168</v>
      </c>
      <c r="K30" s="4"/>
      <c r="L30" s="108" t="s">
        <v>169</v>
      </c>
      <c r="M30" s="4"/>
      <c r="N30" s="108" t="s">
        <v>170</v>
      </c>
      <c r="O30" s="5"/>
      <c r="P30" s="27"/>
      <c r="Q30" s="61" t="str">
        <f t="shared" si="0"/>
        <v/>
      </c>
      <c r="R30" s="61" t="str">
        <f t="shared" si="1"/>
        <v/>
      </c>
      <c r="S30" s="80"/>
      <c r="T30" s="47"/>
      <c r="U30" s="81"/>
      <c r="V30" s="81"/>
      <c r="W30" s="64" t="s">
        <v>37</v>
      </c>
      <c r="X30" s="66" t="str">
        <f>IF(ISBLANK(K57),"",K57)</f>
        <v/>
      </c>
      <c r="Y30" s="64" t="s">
        <v>38</v>
      </c>
      <c r="Z30" s="66" t="str">
        <f>IF(ISBLANK(M43),"",M43)</f>
        <v/>
      </c>
      <c r="AA30" s="64" t="s">
        <v>60</v>
      </c>
      <c r="AB30" s="65"/>
      <c r="AC30" s="67"/>
      <c r="AD30" s="67"/>
      <c r="AE30" s="168" t="s">
        <v>486</v>
      </c>
      <c r="AF30" s="167" t="str">
        <f>IF($L$3="１級","済",IF(ISBLANK($E$10),"",($E$10)))</f>
        <v/>
      </c>
      <c r="AG30" s="68"/>
      <c r="AH30" s="16"/>
      <c r="AK30" s="115"/>
      <c r="AM30" s="87"/>
      <c r="AN30" s="87" t="s">
        <v>78</v>
      </c>
      <c r="AP30" s="116" t="s">
        <v>447</v>
      </c>
      <c r="AR30" s="73" t="s">
        <v>519</v>
      </c>
      <c r="AS30" s="112"/>
      <c r="AT30" s="113" t="s">
        <v>520</v>
      </c>
      <c r="AU30" s="76"/>
      <c r="AV30" s="78"/>
      <c r="AW30" s="78"/>
      <c r="AX30" s="78"/>
      <c r="AY30" s="78"/>
      <c r="AZ30" s="78"/>
      <c r="BA30" s="78"/>
    </row>
    <row r="31" spans="2:53" ht="30" customHeight="1">
      <c r="B31" s="192"/>
      <c r="C31" s="107" t="s">
        <v>172</v>
      </c>
      <c r="D31" s="108" t="s">
        <v>173</v>
      </c>
      <c r="E31" s="4"/>
      <c r="F31" s="108" t="s">
        <v>174</v>
      </c>
      <c r="G31" s="4"/>
      <c r="H31" s="108" t="s">
        <v>175</v>
      </c>
      <c r="I31" s="4"/>
      <c r="J31" s="108" t="s">
        <v>176</v>
      </c>
      <c r="K31" s="4"/>
      <c r="L31" s="108" t="s">
        <v>177</v>
      </c>
      <c r="M31" s="4"/>
      <c r="N31" s="108" t="s">
        <v>178</v>
      </c>
      <c r="O31" s="5"/>
      <c r="P31" s="27"/>
      <c r="Q31" s="61" t="str">
        <f t="shared" si="0"/>
        <v/>
      </c>
      <c r="R31" s="61" t="str">
        <f t="shared" si="1"/>
        <v/>
      </c>
      <c r="S31" s="80"/>
      <c r="T31" s="47"/>
      <c r="U31" s="81"/>
      <c r="V31" s="81"/>
      <c r="W31" s="83" t="s">
        <v>68</v>
      </c>
      <c r="X31" s="117" t="str">
        <f>IF(G52&amp;M52&amp;O52&amp;E59&amp;I59="済済済済済","済","")</f>
        <v/>
      </c>
      <c r="Y31" s="67"/>
      <c r="Z31" s="67"/>
      <c r="AA31" s="67"/>
      <c r="AB31" s="67"/>
      <c r="AC31" s="67"/>
      <c r="AD31" s="67"/>
      <c r="AE31" s="67"/>
      <c r="AF31" s="67"/>
      <c r="AG31" s="68"/>
      <c r="AH31" s="16"/>
      <c r="AK31" s="91"/>
      <c r="AL31" s="92"/>
      <c r="AM31" s="87" t="s">
        <v>171</v>
      </c>
      <c r="AN31" s="87" t="s">
        <v>69</v>
      </c>
      <c r="AO31" s="38"/>
      <c r="AP31" s="93" t="s">
        <v>439</v>
      </c>
      <c r="AR31" s="73" t="s">
        <v>521</v>
      </c>
      <c r="AS31" s="112"/>
      <c r="AT31" s="113" t="s">
        <v>522</v>
      </c>
      <c r="AU31" s="76"/>
      <c r="AV31" s="78"/>
      <c r="AW31" s="78"/>
      <c r="AX31" s="78"/>
      <c r="AY31" s="78"/>
      <c r="AZ31" s="78"/>
      <c r="BA31" s="78"/>
    </row>
    <row r="32" spans="2:53" ht="30" customHeight="1">
      <c r="B32" s="184" t="s">
        <v>179</v>
      </c>
      <c r="C32" s="79" t="s">
        <v>180</v>
      </c>
      <c r="D32" s="60" t="s">
        <v>181</v>
      </c>
      <c r="E32" s="4"/>
      <c r="F32" s="60" t="s">
        <v>182</v>
      </c>
      <c r="G32" s="4"/>
      <c r="H32" s="60" t="s">
        <v>183</v>
      </c>
      <c r="I32" s="4"/>
      <c r="J32" s="60" t="s">
        <v>184</v>
      </c>
      <c r="K32" s="4"/>
      <c r="L32" s="60" t="s">
        <v>185</v>
      </c>
      <c r="M32" s="4"/>
      <c r="N32" s="60" t="s">
        <v>186</v>
      </c>
      <c r="O32" s="5"/>
      <c r="P32" s="27"/>
      <c r="Q32" s="61" t="str">
        <f t="shared" si="0"/>
        <v/>
      </c>
      <c r="R32" s="61" t="str">
        <f t="shared" si="1"/>
        <v/>
      </c>
      <c r="S32" s="80"/>
      <c r="T32" s="47"/>
      <c r="U32" s="81"/>
      <c r="V32" s="81"/>
      <c r="W32" s="64" t="s">
        <v>77</v>
      </c>
      <c r="X32" s="66" t="str">
        <f>IF(ISBLANK(I44),"",I44)</f>
        <v/>
      </c>
      <c r="Y32" s="64" t="s">
        <v>187</v>
      </c>
      <c r="Z32" s="65"/>
      <c r="AA32" s="64" t="s">
        <v>188</v>
      </c>
      <c r="AB32" s="66" t="str">
        <f>IF(ISBLANK(I45),"",I45)</f>
        <v/>
      </c>
      <c r="AC32" s="67"/>
      <c r="AD32" s="67"/>
      <c r="AE32" s="67"/>
      <c r="AF32" s="67"/>
      <c r="AG32" s="68"/>
      <c r="AH32" s="16"/>
      <c r="AK32" s="91"/>
      <c r="AL32" s="92"/>
      <c r="AM32" s="87"/>
      <c r="AN32" s="87" t="s">
        <v>78</v>
      </c>
      <c r="AO32" s="38"/>
      <c r="AP32" s="93" t="s">
        <v>455</v>
      </c>
      <c r="AW32" s="78"/>
      <c r="AX32" s="78"/>
      <c r="AY32" s="78"/>
      <c r="AZ32" s="78"/>
      <c r="BA32" s="78"/>
    </row>
    <row r="33" spans="2:53" ht="30" customHeight="1">
      <c r="B33" s="185"/>
      <c r="C33" s="79" t="s">
        <v>189</v>
      </c>
      <c r="D33" s="60" t="s">
        <v>190</v>
      </c>
      <c r="E33" s="4"/>
      <c r="F33" s="60" t="s">
        <v>191</v>
      </c>
      <c r="G33" s="4"/>
      <c r="H33" s="60" t="s">
        <v>192</v>
      </c>
      <c r="I33" s="4"/>
      <c r="J33" s="60" t="s">
        <v>193</v>
      </c>
      <c r="K33" s="4"/>
      <c r="L33" s="60" t="s">
        <v>194</v>
      </c>
      <c r="M33" s="4"/>
      <c r="N33" s="60" t="s">
        <v>195</v>
      </c>
      <c r="O33" s="5"/>
      <c r="P33" s="27"/>
      <c r="Q33" s="61" t="str">
        <f t="shared" si="0"/>
        <v/>
      </c>
      <c r="R33" s="61" t="str">
        <f t="shared" si="1"/>
        <v/>
      </c>
      <c r="S33" s="80"/>
      <c r="T33" s="47"/>
      <c r="U33" s="81"/>
      <c r="V33" s="81"/>
      <c r="W33" s="64" t="s">
        <v>86</v>
      </c>
      <c r="X33" s="66" t="str">
        <f>IF(ISBLANK(I42),"",I42)</f>
        <v/>
      </c>
      <c r="Y33" s="64" t="s">
        <v>87</v>
      </c>
      <c r="Z33" s="66" t="str">
        <f>IF(ISBLANK(G42),"",G42)</f>
        <v/>
      </c>
      <c r="AA33" s="64" t="s">
        <v>88</v>
      </c>
      <c r="AB33" s="66" t="str">
        <f>IF(ISBLANK(M42),"",M42)</f>
        <v/>
      </c>
      <c r="AC33" s="67"/>
      <c r="AD33" s="67"/>
      <c r="AE33" s="67"/>
      <c r="AF33" s="67"/>
      <c r="AG33" s="68"/>
      <c r="AH33" s="16"/>
      <c r="AK33" s="91"/>
      <c r="AL33" s="92"/>
      <c r="AM33" s="87"/>
      <c r="AN33" s="87" t="s">
        <v>106</v>
      </c>
      <c r="AO33" s="38"/>
      <c r="AP33" s="93" t="s">
        <v>477</v>
      </c>
      <c r="AR33" s="76"/>
      <c r="AS33" s="76"/>
      <c r="AT33" s="77"/>
      <c r="AU33" s="76"/>
      <c r="AV33" s="78"/>
      <c r="AW33" s="78"/>
      <c r="AX33" s="78"/>
      <c r="AY33" s="78"/>
      <c r="AZ33" s="78"/>
      <c r="BA33" s="78"/>
    </row>
    <row r="34" spans="2:53" ht="30" customHeight="1">
      <c r="B34" s="185"/>
      <c r="C34" s="79" t="s">
        <v>197</v>
      </c>
      <c r="D34" s="60" t="s">
        <v>198</v>
      </c>
      <c r="E34" s="4"/>
      <c r="F34" s="60" t="s">
        <v>199</v>
      </c>
      <c r="G34" s="4"/>
      <c r="H34" s="60" t="s">
        <v>200</v>
      </c>
      <c r="I34" s="4"/>
      <c r="J34" s="60" t="s">
        <v>201</v>
      </c>
      <c r="K34" s="4"/>
      <c r="L34" s="60" t="s">
        <v>202</v>
      </c>
      <c r="M34" s="4"/>
      <c r="N34" s="60" t="s">
        <v>203</v>
      </c>
      <c r="O34" s="5"/>
      <c r="P34" s="27"/>
      <c r="Q34" s="61" t="str">
        <f t="shared" si="0"/>
        <v/>
      </c>
      <c r="R34" s="61" t="str">
        <f t="shared" si="1"/>
        <v/>
      </c>
      <c r="S34" s="80"/>
      <c r="T34" s="47"/>
      <c r="U34" s="81"/>
      <c r="V34" s="81"/>
      <c r="W34" s="118" t="s">
        <v>96</v>
      </c>
      <c r="X34" s="119"/>
      <c r="Y34" s="64" t="s">
        <v>97</v>
      </c>
      <c r="Z34" s="66" t="str">
        <f>IF(IF(ISBLANK(G43),"",G43)&amp;IF(ISBLANK(O43),"",O43)="済済","済",(IF(ISBLANK(G43),"",G43)&amp;IF(ISBLANK(O43),"",O43)))</f>
        <v/>
      </c>
      <c r="AA34" s="67"/>
      <c r="AB34" s="170"/>
      <c r="AC34" s="67"/>
      <c r="AD34" s="67"/>
      <c r="AE34" s="67"/>
      <c r="AF34" s="67"/>
      <c r="AG34" s="68"/>
      <c r="AH34" s="16"/>
      <c r="AK34" s="91"/>
      <c r="AL34" s="92"/>
      <c r="AM34" s="87" t="s">
        <v>196</v>
      </c>
      <c r="AN34" s="87" t="s">
        <v>69</v>
      </c>
      <c r="AO34" s="38"/>
      <c r="AP34" s="93" t="s">
        <v>448</v>
      </c>
      <c r="AR34" s="76"/>
      <c r="AS34" s="76"/>
      <c r="AT34" s="77"/>
      <c r="AU34" s="76"/>
      <c r="AV34" s="78"/>
      <c r="AW34" s="78"/>
      <c r="AX34" s="78"/>
      <c r="AY34" s="78"/>
      <c r="AZ34" s="78"/>
      <c r="BA34" s="78"/>
    </row>
    <row r="35" spans="2:53" ht="30" customHeight="1">
      <c r="B35" s="185"/>
      <c r="C35" s="79" t="s">
        <v>204</v>
      </c>
      <c r="D35" s="60" t="s">
        <v>205</v>
      </c>
      <c r="E35" s="4"/>
      <c r="F35" s="60" t="s">
        <v>206</v>
      </c>
      <c r="G35" s="4"/>
      <c r="H35" s="60" t="s">
        <v>207</v>
      </c>
      <c r="I35" s="4"/>
      <c r="J35" s="60" t="s">
        <v>208</v>
      </c>
      <c r="K35" s="4"/>
      <c r="L35" s="60" t="s">
        <v>209</v>
      </c>
      <c r="M35" s="4"/>
      <c r="N35" s="60" t="s">
        <v>210</v>
      </c>
      <c r="O35" s="5"/>
      <c r="P35" s="27"/>
      <c r="Q35" s="61" t="str">
        <f t="shared" si="0"/>
        <v/>
      </c>
      <c r="R35" s="61" t="str">
        <f t="shared" si="1"/>
        <v/>
      </c>
      <c r="S35" s="80"/>
      <c r="T35" s="47"/>
      <c r="U35" s="81"/>
      <c r="V35" s="81"/>
      <c r="W35" s="64" t="s">
        <v>211</v>
      </c>
      <c r="X35" s="65"/>
      <c r="Y35" s="67"/>
      <c r="Z35" s="67"/>
      <c r="AA35" s="67"/>
      <c r="AB35" s="67"/>
      <c r="AC35" s="67"/>
      <c r="AD35" s="67"/>
      <c r="AE35" s="67"/>
      <c r="AF35" s="67"/>
      <c r="AG35" s="68"/>
      <c r="AH35" s="16"/>
      <c r="AK35" s="91"/>
      <c r="AL35" s="120"/>
      <c r="AM35" s="87"/>
      <c r="AN35" s="87" t="s">
        <v>78</v>
      </c>
      <c r="AO35" s="38"/>
      <c r="AP35" s="93" t="s">
        <v>456</v>
      </c>
      <c r="AR35" s="76"/>
      <c r="AS35" s="76"/>
      <c r="AT35" s="77"/>
      <c r="AU35" s="76"/>
      <c r="AV35" s="78"/>
      <c r="AW35" s="78"/>
      <c r="AX35" s="78"/>
      <c r="AY35" s="78"/>
      <c r="AZ35" s="78"/>
      <c r="BA35" s="78"/>
    </row>
    <row r="36" spans="2:53" ht="30" customHeight="1">
      <c r="B36" s="185"/>
      <c r="C36" s="79" t="s">
        <v>212</v>
      </c>
      <c r="D36" s="60" t="s">
        <v>213</v>
      </c>
      <c r="E36" s="4"/>
      <c r="F36" s="60" t="s">
        <v>214</v>
      </c>
      <c r="G36" s="4"/>
      <c r="H36" s="60" t="s">
        <v>215</v>
      </c>
      <c r="I36" s="4"/>
      <c r="J36" s="60" t="s">
        <v>216</v>
      </c>
      <c r="K36" s="4"/>
      <c r="L36" s="60" t="s">
        <v>217</v>
      </c>
      <c r="M36" s="4"/>
      <c r="N36" s="60" t="s">
        <v>218</v>
      </c>
      <c r="O36" s="5"/>
      <c r="P36" s="27"/>
      <c r="Q36" s="61" t="str">
        <f t="shared" si="0"/>
        <v/>
      </c>
      <c r="R36" s="61" t="str">
        <f t="shared" si="1"/>
        <v/>
      </c>
      <c r="S36" s="80"/>
      <c r="T36" s="47"/>
      <c r="U36" s="81"/>
      <c r="V36" s="81" t="s">
        <v>105</v>
      </c>
      <c r="W36" s="64" t="s">
        <v>24</v>
      </c>
      <c r="X36" s="66" t="str">
        <f>IF(ISBLANK(M64),"",M64)</f>
        <v/>
      </c>
      <c r="Y36" s="67"/>
      <c r="Z36" s="67"/>
      <c r="AA36" s="67"/>
      <c r="AB36" s="67"/>
      <c r="AC36" s="67"/>
      <c r="AD36" s="67"/>
      <c r="AE36" s="67"/>
      <c r="AF36" s="67"/>
      <c r="AG36" s="68"/>
      <c r="AH36" s="16"/>
      <c r="AK36" s="91"/>
      <c r="AL36" s="121" t="s">
        <v>105</v>
      </c>
      <c r="AM36" s="87" t="s">
        <v>24</v>
      </c>
      <c r="AN36" s="87"/>
      <c r="AO36" s="38"/>
      <c r="AP36" s="93" t="s">
        <v>449</v>
      </c>
      <c r="AR36" s="76"/>
      <c r="AS36" s="122"/>
      <c r="AT36" s="77"/>
      <c r="AU36" s="76"/>
      <c r="AV36" s="78"/>
      <c r="AW36" s="78"/>
      <c r="AX36" s="78"/>
      <c r="AY36" s="78"/>
      <c r="AZ36" s="78"/>
      <c r="BA36" s="78"/>
    </row>
    <row r="37" spans="2:53" ht="30" customHeight="1">
      <c r="B37" s="186"/>
      <c r="C37" s="31" t="s">
        <v>219</v>
      </c>
      <c r="D37" s="60" t="s">
        <v>220</v>
      </c>
      <c r="E37" s="4"/>
      <c r="F37" s="60" t="s">
        <v>221</v>
      </c>
      <c r="G37" s="4"/>
      <c r="H37" s="60" t="s">
        <v>222</v>
      </c>
      <c r="I37" s="4"/>
      <c r="J37" s="60" t="s">
        <v>223</v>
      </c>
      <c r="K37" s="4"/>
      <c r="L37" s="60" t="s">
        <v>224</v>
      </c>
      <c r="M37" s="4"/>
      <c r="N37" s="60" t="s">
        <v>225</v>
      </c>
      <c r="O37" s="5"/>
      <c r="P37" s="27"/>
      <c r="Q37" s="123" t="str">
        <f t="shared" si="0"/>
        <v/>
      </c>
      <c r="R37" s="123" t="str">
        <f t="shared" si="1"/>
        <v/>
      </c>
      <c r="S37" s="80"/>
      <c r="T37" s="47"/>
      <c r="U37" s="81"/>
      <c r="V37" s="81"/>
      <c r="W37" s="64" t="s">
        <v>25</v>
      </c>
      <c r="X37" s="66" t="str">
        <f>IF(ISBLANK(E69),"",E69)</f>
        <v/>
      </c>
      <c r="Y37" s="67"/>
      <c r="Z37" s="67"/>
      <c r="AA37" s="67"/>
      <c r="AB37" s="67"/>
      <c r="AC37" s="67"/>
      <c r="AD37" s="67"/>
      <c r="AE37" s="67"/>
      <c r="AF37" s="67"/>
      <c r="AG37" s="68"/>
      <c r="AH37" s="16"/>
      <c r="AK37" s="124"/>
      <c r="AL37" s="121" t="s">
        <v>115</v>
      </c>
      <c r="AM37" s="87" t="s">
        <v>24</v>
      </c>
      <c r="AN37" s="87"/>
      <c r="AO37" s="38"/>
      <c r="AP37" s="93" t="s">
        <v>450</v>
      </c>
      <c r="AR37" s="76"/>
      <c r="AS37" s="122"/>
      <c r="AT37" s="77"/>
      <c r="AU37" s="76"/>
      <c r="AV37" s="78"/>
      <c r="AW37" s="78"/>
      <c r="AX37" s="78"/>
      <c r="AY37" s="78"/>
      <c r="AZ37" s="78"/>
      <c r="BA37" s="78"/>
    </row>
    <row r="38" spans="2:53" ht="30" customHeight="1">
      <c r="B38" s="11"/>
      <c r="C38" s="11"/>
      <c r="E38" s="11"/>
      <c r="G38" s="11"/>
      <c r="P38" s="27"/>
      <c r="S38" s="80"/>
      <c r="T38" s="47"/>
      <c r="U38" s="81"/>
      <c r="V38" s="81" t="s">
        <v>115</v>
      </c>
      <c r="W38" s="64" t="s">
        <v>24</v>
      </c>
      <c r="X38" s="66" t="str">
        <f>IF(ISBLANK(G11),"",G11)</f>
        <v/>
      </c>
      <c r="Y38" s="67"/>
      <c r="Z38" s="67"/>
      <c r="AA38" s="67"/>
      <c r="AB38" s="67"/>
      <c r="AC38" s="67"/>
      <c r="AD38" s="67"/>
      <c r="AE38" s="67"/>
      <c r="AF38" s="67"/>
      <c r="AG38" s="68"/>
      <c r="AH38" s="16"/>
      <c r="AK38" s="38"/>
      <c r="AL38" s="93"/>
      <c r="AM38" s="8"/>
      <c r="AN38" s="76"/>
      <c r="AO38" s="122"/>
      <c r="AP38" s="77"/>
      <c r="AQ38" s="76"/>
      <c r="AR38" s="78"/>
      <c r="AS38" s="78"/>
      <c r="AT38" s="78"/>
      <c r="AU38" s="78"/>
      <c r="AV38" s="78"/>
      <c r="AW38" s="78"/>
    </row>
    <row r="39" spans="2:53" ht="30" customHeight="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S39" s="80"/>
      <c r="T39" s="47"/>
      <c r="U39" s="125"/>
      <c r="V39" s="125" t="s">
        <v>124</v>
      </c>
      <c r="W39" s="64" t="s">
        <v>24</v>
      </c>
      <c r="X39" s="65"/>
      <c r="Y39" s="67"/>
      <c r="Z39" s="67"/>
      <c r="AA39" s="67"/>
      <c r="AB39" s="67"/>
      <c r="AC39" s="67"/>
      <c r="AD39" s="67"/>
      <c r="AE39" s="67"/>
      <c r="AF39" s="67"/>
      <c r="AG39" s="68"/>
      <c r="AH39" s="16"/>
      <c r="AK39" s="38"/>
      <c r="AL39" s="93"/>
      <c r="AM39" s="8"/>
      <c r="AN39" s="76"/>
      <c r="AO39" s="122"/>
      <c r="AP39" s="77"/>
      <c r="AQ39" s="76"/>
      <c r="AR39" s="78"/>
      <c r="AS39" s="78"/>
      <c r="AT39" s="78"/>
      <c r="AU39" s="78"/>
      <c r="AV39" s="78"/>
      <c r="AW39" s="78"/>
    </row>
    <row r="40" spans="2:53" ht="36" customHeight="1">
      <c r="C40" s="55"/>
      <c r="D40" s="56"/>
      <c r="E40" s="28" t="s">
        <v>538</v>
      </c>
      <c r="F40" s="57"/>
      <c r="G40" s="28" t="s">
        <v>538</v>
      </c>
      <c r="H40" s="57"/>
      <c r="I40" s="28" t="s">
        <v>538</v>
      </c>
      <c r="J40" s="57"/>
      <c r="K40" s="28" t="s">
        <v>538</v>
      </c>
      <c r="L40" s="57"/>
      <c r="M40" s="28" t="s">
        <v>538</v>
      </c>
      <c r="N40" s="57"/>
      <c r="O40" s="28" t="s">
        <v>538</v>
      </c>
      <c r="P40" s="27"/>
      <c r="Q40" s="58" t="s">
        <v>527</v>
      </c>
      <c r="R40" s="58" t="s">
        <v>528</v>
      </c>
      <c r="T40" s="47"/>
      <c r="U40" s="52"/>
      <c r="V40" s="52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4"/>
      <c r="AM40" s="15"/>
      <c r="AN40" s="15"/>
      <c r="AO40" s="38"/>
    </row>
    <row r="41" spans="2:53" ht="30" customHeight="1">
      <c r="B41" s="187" t="s">
        <v>226</v>
      </c>
      <c r="C41" s="107" t="s">
        <v>227</v>
      </c>
      <c r="D41" s="108" t="s">
        <v>228</v>
      </c>
      <c r="E41" s="4"/>
      <c r="F41" s="108" t="s">
        <v>229</v>
      </c>
      <c r="G41" s="4"/>
      <c r="H41" s="108" t="s">
        <v>230</v>
      </c>
      <c r="I41" s="4"/>
      <c r="J41" s="108" t="s">
        <v>231</v>
      </c>
      <c r="K41" s="4"/>
      <c r="L41" s="108" t="s">
        <v>232</v>
      </c>
      <c r="M41" s="4"/>
      <c r="N41" s="108" t="s">
        <v>233</v>
      </c>
      <c r="O41" s="5"/>
      <c r="P41" s="27"/>
      <c r="Q41" s="61" t="str">
        <f t="shared" si="0"/>
        <v/>
      </c>
      <c r="R41" s="61" t="str">
        <f t="shared" si="1"/>
        <v/>
      </c>
      <c r="S41" s="80"/>
      <c r="T41" s="47"/>
      <c r="U41" s="62" t="s">
        <v>248</v>
      </c>
      <c r="V41" s="82" t="s">
        <v>23</v>
      </c>
      <c r="W41" s="64" t="s">
        <v>24</v>
      </c>
      <c r="X41" s="65"/>
      <c r="Y41" s="67"/>
      <c r="Z41" s="67"/>
      <c r="AA41" s="67"/>
      <c r="AB41" s="67"/>
      <c r="AC41" s="67"/>
      <c r="AD41" s="67"/>
      <c r="AE41" s="67"/>
      <c r="AF41" s="67"/>
      <c r="AG41" s="68"/>
      <c r="AH41" s="16"/>
      <c r="AK41" s="85" t="s">
        <v>133</v>
      </c>
      <c r="AL41" s="126" t="s">
        <v>23</v>
      </c>
      <c r="AM41" s="87" t="s">
        <v>25</v>
      </c>
      <c r="AN41" s="87"/>
      <c r="AO41" s="38"/>
      <c r="AP41" s="93" t="s">
        <v>478</v>
      </c>
      <c r="AR41" s="76"/>
      <c r="AS41" s="76"/>
      <c r="AT41" s="77"/>
      <c r="AU41" s="76"/>
      <c r="AV41" s="78"/>
      <c r="AW41" s="78"/>
      <c r="AX41" s="78"/>
      <c r="AY41" s="78"/>
      <c r="AZ41" s="78"/>
      <c r="BA41" s="78"/>
    </row>
    <row r="42" spans="2:53" ht="30" customHeight="1">
      <c r="B42" s="188"/>
      <c r="C42" s="107" t="s">
        <v>234</v>
      </c>
      <c r="D42" s="108" t="s">
        <v>235</v>
      </c>
      <c r="E42" s="4"/>
      <c r="F42" s="108" t="s">
        <v>236</v>
      </c>
      <c r="G42" s="4"/>
      <c r="H42" s="108" t="s">
        <v>237</v>
      </c>
      <c r="I42" s="4"/>
      <c r="J42" s="108" t="s">
        <v>238</v>
      </c>
      <c r="K42" s="4"/>
      <c r="L42" s="108" t="s">
        <v>239</v>
      </c>
      <c r="M42" s="4"/>
      <c r="N42" s="108" t="s">
        <v>240</v>
      </c>
      <c r="O42" s="5"/>
      <c r="P42" s="27"/>
      <c r="Q42" s="61" t="str">
        <f t="shared" si="0"/>
        <v/>
      </c>
      <c r="R42" s="61" t="str">
        <f t="shared" si="1"/>
        <v/>
      </c>
      <c r="S42" s="80"/>
      <c r="T42" s="47"/>
      <c r="U42" s="81"/>
      <c r="V42" s="89"/>
      <c r="W42" s="64" t="s">
        <v>25</v>
      </c>
      <c r="X42" s="66" t="str">
        <f>IF(ISBLANK(R22),"",R22)</f>
        <v/>
      </c>
      <c r="Y42" s="67"/>
      <c r="Z42" s="67"/>
      <c r="AA42" s="67"/>
      <c r="AB42" s="67"/>
      <c r="AC42" s="67"/>
      <c r="AD42" s="67"/>
      <c r="AE42" s="67"/>
      <c r="AF42" s="67"/>
      <c r="AG42" s="68"/>
      <c r="AH42" s="16"/>
      <c r="AK42" s="91"/>
      <c r="AL42" s="127" t="s">
        <v>36</v>
      </c>
      <c r="AM42" s="87" t="s">
        <v>24</v>
      </c>
      <c r="AN42" s="87"/>
      <c r="AO42" s="38"/>
      <c r="AP42" s="93" t="s">
        <v>457</v>
      </c>
      <c r="AR42" s="76"/>
      <c r="AS42" s="128"/>
      <c r="AT42" s="77"/>
      <c r="AU42" s="76"/>
      <c r="AV42" s="78"/>
      <c r="AW42" s="78"/>
      <c r="AX42" s="78"/>
      <c r="AY42" s="78"/>
      <c r="AZ42" s="78"/>
      <c r="BA42" s="78"/>
    </row>
    <row r="43" spans="2:53" ht="30" customHeight="1">
      <c r="B43" s="188"/>
      <c r="C43" s="107" t="s">
        <v>241</v>
      </c>
      <c r="D43" s="108" t="s">
        <v>242</v>
      </c>
      <c r="E43" s="4"/>
      <c r="F43" s="108" t="s">
        <v>243</v>
      </c>
      <c r="G43" s="4"/>
      <c r="H43" s="108" t="s">
        <v>244</v>
      </c>
      <c r="I43" s="4"/>
      <c r="J43" s="108" t="s">
        <v>245</v>
      </c>
      <c r="K43" s="4"/>
      <c r="L43" s="108" t="s">
        <v>246</v>
      </c>
      <c r="M43" s="4"/>
      <c r="N43" s="108" t="s">
        <v>247</v>
      </c>
      <c r="O43" s="5"/>
      <c r="P43" s="27"/>
      <c r="Q43" s="61" t="str">
        <f t="shared" si="0"/>
        <v/>
      </c>
      <c r="R43" s="61" t="str">
        <f t="shared" si="1"/>
        <v/>
      </c>
      <c r="S43" s="80"/>
      <c r="T43" s="47"/>
      <c r="U43" s="81"/>
      <c r="V43" s="89"/>
      <c r="W43" s="64" t="s">
        <v>26</v>
      </c>
      <c r="X43" s="66" t="str">
        <f>IF(ISBLANK(O21),"",O21)</f>
        <v/>
      </c>
      <c r="Y43" s="67"/>
      <c r="Z43" s="67"/>
      <c r="AA43" s="67"/>
      <c r="AB43" s="67"/>
      <c r="AC43" s="67"/>
      <c r="AD43" s="67"/>
      <c r="AE43" s="67"/>
      <c r="AF43" s="67"/>
      <c r="AG43" s="68"/>
      <c r="AH43" s="16"/>
      <c r="AK43" s="91"/>
      <c r="AL43" s="129"/>
      <c r="AM43" s="87" t="s">
        <v>25</v>
      </c>
      <c r="AN43" s="87"/>
      <c r="AO43" s="38"/>
      <c r="AP43" s="93" t="s">
        <v>458</v>
      </c>
      <c r="AR43" s="76"/>
      <c r="AS43" s="76"/>
      <c r="AT43" s="77"/>
      <c r="AU43" s="76"/>
      <c r="AV43" s="78"/>
      <c r="AW43" s="78"/>
      <c r="AX43" s="78"/>
      <c r="AY43" s="78"/>
      <c r="AZ43" s="78"/>
      <c r="BA43" s="78"/>
    </row>
    <row r="44" spans="2:53" ht="30" customHeight="1">
      <c r="B44" s="188"/>
      <c r="C44" s="107" t="s">
        <v>249</v>
      </c>
      <c r="D44" s="108" t="s">
        <v>250</v>
      </c>
      <c r="E44" s="4"/>
      <c r="F44" s="108" t="s">
        <v>251</v>
      </c>
      <c r="G44" s="4"/>
      <c r="H44" s="108" t="s">
        <v>252</v>
      </c>
      <c r="I44" s="4"/>
      <c r="J44" s="108" t="s">
        <v>253</v>
      </c>
      <c r="K44" s="4"/>
      <c r="L44" s="108" t="s">
        <v>254</v>
      </c>
      <c r="M44" s="4"/>
      <c r="N44" s="108" t="s">
        <v>255</v>
      </c>
      <c r="O44" s="5"/>
      <c r="P44" s="27"/>
      <c r="Q44" s="61" t="str">
        <f t="shared" si="0"/>
        <v/>
      </c>
      <c r="R44" s="61" t="str">
        <f t="shared" si="1"/>
        <v/>
      </c>
      <c r="S44" s="80"/>
      <c r="T44" s="47"/>
      <c r="U44" s="81"/>
      <c r="V44" s="89"/>
      <c r="W44" s="64" t="s">
        <v>134</v>
      </c>
      <c r="X44" s="66" t="str">
        <f>IF(ISBLANK(M19),"",M19)</f>
        <v/>
      </c>
      <c r="Y44" s="67"/>
      <c r="Z44" s="67"/>
      <c r="AA44" s="67"/>
      <c r="AB44" s="67"/>
      <c r="AC44" s="67"/>
      <c r="AD44" s="67"/>
      <c r="AE44" s="67"/>
      <c r="AF44" s="67"/>
      <c r="AG44" s="68"/>
      <c r="AH44" s="16"/>
      <c r="AK44" s="91"/>
      <c r="AL44" s="129"/>
      <c r="AM44" s="87" t="s">
        <v>26</v>
      </c>
      <c r="AN44" s="87" t="s">
        <v>69</v>
      </c>
      <c r="AO44" s="38"/>
      <c r="AP44" s="93" t="s">
        <v>469</v>
      </c>
      <c r="AR44" s="76"/>
      <c r="AS44" s="76"/>
      <c r="AT44" s="77"/>
      <c r="AU44" s="76"/>
      <c r="AV44" s="78"/>
      <c r="AW44" s="78"/>
      <c r="AX44" s="78"/>
      <c r="AY44" s="78"/>
      <c r="AZ44" s="78"/>
      <c r="BA44" s="78"/>
    </row>
    <row r="45" spans="2:53" ht="30" customHeight="1">
      <c r="B45" s="188"/>
      <c r="C45" s="107" t="s">
        <v>256</v>
      </c>
      <c r="D45" s="108" t="s">
        <v>257</v>
      </c>
      <c r="E45" s="4"/>
      <c r="F45" s="108" t="s">
        <v>258</v>
      </c>
      <c r="G45" s="4"/>
      <c r="H45" s="108" t="s">
        <v>259</v>
      </c>
      <c r="I45" s="4"/>
      <c r="J45" s="108" t="s">
        <v>260</v>
      </c>
      <c r="K45" s="4"/>
      <c r="L45" s="108" t="s">
        <v>261</v>
      </c>
      <c r="M45" s="4"/>
      <c r="N45" s="108" t="s">
        <v>262</v>
      </c>
      <c r="O45" s="5" t="s">
        <v>314</v>
      </c>
      <c r="P45" s="27"/>
      <c r="Q45" s="61" t="str">
        <f t="shared" si="0"/>
        <v/>
      </c>
      <c r="R45" s="61" t="str">
        <f t="shared" si="1"/>
        <v/>
      </c>
      <c r="S45" s="80"/>
      <c r="T45" s="47"/>
      <c r="U45" s="81"/>
      <c r="V45" s="89" t="s">
        <v>36</v>
      </c>
      <c r="W45" s="64" t="s">
        <v>24</v>
      </c>
      <c r="X45" s="65"/>
      <c r="Y45" s="67"/>
      <c r="Z45" s="67"/>
      <c r="AA45" s="67"/>
      <c r="AB45" s="67"/>
      <c r="AC45" s="67"/>
      <c r="AD45" s="67"/>
      <c r="AE45" s="67"/>
      <c r="AF45" s="67"/>
      <c r="AG45" s="68"/>
      <c r="AH45" s="16"/>
      <c r="AK45" s="91"/>
      <c r="AL45" s="130"/>
      <c r="AM45" s="87"/>
      <c r="AN45" s="87" t="s">
        <v>78</v>
      </c>
      <c r="AO45" s="38"/>
      <c r="AP45" s="93" t="s">
        <v>470</v>
      </c>
      <c r="AR45" s="76"/>
      <c r="AS45" s="76"/>
      <c r="AT45" s="77"/>
      <c r="AU45" s="76"/>
      <c r="AV45" s="78"/>
      <c r="AW45" s="78"/>
      <c r="AX45" s="78"/>
      <c r="AY45" s="78"/>
      <c r="AZ45" s="78"/>
      <c r="BA45" s="78"/>
    </row>
    <row r="46" spans="2:53" ht="30" customHeight="1">
      <c r="B46" s="188"/>
      <c r="C46" s="107" t="s">
        <v>263</v>
      </c>
      <c r="D46" s="108" t="s">
        <v>264</v>
      </c>
      <c r="E46" s="4"/>
      <c r="F46" s="108" t="s">
        <v>265</v>
      </c>
      <c r="G46" s="4"/>
      <c r="H46" s="108" t="s">
        <v>266</v>
      </c>
      <c r="I46" s="4"/>
      <c r="J46" s="108" t="s">
        <v>267</v>
      </c>
      <c r="K46" s="4"/>
      <c r="L46" s="108" t="s">
        <v>268</v>
      </c>
      <c r="M46" s="4"/>
      <c r="N46" s="108" t="s">
        <v>269</v>
      </c>
      <c r="O46" s="5"/>
      <c r="P46" s="27"/>
      <c r="Q46" s="61" t="str">
        <f t="shared" si="0"/>
        <v/>
      </c>
      <c r="R46" s="61" t="str">
        <f t="shared" si="1"/>
        <v/>
      </c>
      <c r="S46" s="80"/>
      <c r="T46" s="47"/>
      <c r="U46" s="81"/>
      <c r="V46" s="89"/>
      <c r="W46" s="64" t="s">
        <v>37</v>
      </c>
      <c r="X46" s="65"/>
      <c r="Y46" s="67"/>
      <c r="Z46" s="67"/>
      <c r="AA46" s="67"/>
      <c r="AB46" s="67"/>
      <c r="AC46" s="67"/>
      <c r="AD46" s="67"/>
      <c r="AE46" s="67"/>
      <c r="AF46" s="67"/>
      <c r="AG46" s="68"/>
      <c r="AH46" s="16"/>
      <c r="AK46" s="91"/>
      <c r="AL46" s="127" t="s">
        <v>46</v>
      </c>
      <c r="AM46" s="87" t="s">
        <v>24</v>
      </c>
      <c r="AN46" s="87" t="s">
        <v>69</v>
      </c>
      <c r="AO46" s="38"/>
      <c r="AP46" s="93" t="s">
        <v>440</v>
      </c>
      <c r="AR46" s="76"/>
      <c r="AS46" s="76"/>
      <c r="AT46" s="77"/>
      <c r="AU46" s="76"/>
      <c r="AV46" s="78"/>
      <c r="AW46" s="78"/>
      <c r="AX46" s="78"/>
      <c r="AY46" s="78"/>
      <c r="AZ46" s="78"/>
      <c r="BA46" s="78"/>
    </row>
    <row r="47" spans="2:53" ht="30" customHeight="1">
      <c r="B47" s="189"/>
      <c r="C47" s="107" t="s">
        <v>270</v>
      </c>
      <c r="D47" s="108" t="s">
        <v>271</v>
      </c>
      <c r="E47" s="4"/>
      <c r="F47" s="108" t="s">
        <v>272</v>
      </c>
      <c r="G47" s="4"/>
      <c r="H47" s="108" t="s">
        <v>273</v>
      </c>
      <c r="I47" s="4"/>
      <c r="J47" s="108" t="s">
        <v>274</v>
      </c>
      <c r="K47" s="4"/>
      <c r="L47" s="108" t="s">
        <v>275</v>
      </c>
      <c r="M47" s="4"/>
      <c r="N47" s="108" t="s">
        <v>276</v>
      </c>
      <c r="O47" s="5"/>
      <c r="P47" s="27"/>
      <c r="Q47" s="61" t="str">
        <f t="shared" si="0"/>
        <v/>
      </c>
      <c r="R47" s="61" t="str">
        <f t="shared" si="1"/>
        <v/>
      </c>
      <c r="S47" s="80"/>
      <c r="T47" s="47"/>
      <c r="U47" s="81"/>
      <c r="V47" s="89" t="s">
        <v>46</v>
      </c>
      <c r="W47" s="64" t="s">
        <v>24</v>
      </c>
      <c r="X47" s="65"/>
      <c r="Y47" s="67"/>
      <c r="Z47" s="67"/>
      <c r="AA47" s="67"/>
      <c r="AB47" s="67"/>
      <c r="AC47" s="67"/>
      <c r="AD47" s="67"/>
      <c r="AE47" s="67"/>
      <c r="AF47" s="67"/>
      <c r="AG47" s="68"/>
      <c r="AH47" s="16"/>
      <c r="AK47" s="91"/>
      <c r="AL47" s="129"/>
      <c r="AM47" s="87"/>
      <c r="AN47" s="87" t="s">
        <v>78</v>
      </c>
      <c r="AO47" s="38"/>
      <c r="AP47" s="93" t="s">
        <v>459</v>
      </c>
      <c r="AR47" s="131"/>
      <c r="AS47" s="132"/>
      <c r="AT47" s="132"/>
      <c r="AU47" s="76"/>
      <c r="AV47" s="78"/>
      <c r="AW47" s="78"/>
      <c r="AX47" s="78"/>
      <c r="AY47" s="78"/>
      <c r="AZ47" s="78"/>
      <c r="BA47" s="78"/>
    </row>
    <row r="48" spans="2:53" ht="30" customHeight="1">
      <c r="B48" s="184" t="s">
        <v>277</v>
      </c>
      <c r="C48" s="79" t="s">
        <v>278</v>
      </c>
      <c r="D48" s="60" t="s">
        <v>279</v>
      </c>
      <c r="E48" s="4"/>
      <c r="F48" s="60" t="s">
        <v>280</v>
      </c>
      <c r="G48" s="4"/>
      <c r="H48" s="60" t="s">
        <v>281</v>
      </c>
      <c r="I48" s="4"/>
      <c r="J48" s="60" t="s">
        <v>282</v>
      </c>
      <c r="K48" s="4"/>
      <c r="L48" s="60" t="s">
        <v>283</v>
      </c>
      <c r="M48" s="4"/>
      <c r="N48" s="60" t="s">
        <v>284</v>
      </c>
      <c r="O48" s="5"/>
      <c r="P48" s="27"/>
      <c r="Q48" s="61" t="str">
        <f t="shared" si="0"/>
        <v/>
      </c>
      <c r="R48" s="61" t="str">
        <f t="shared" si="1"/>
        <v/>
      </c>
      <c r="S48" s="80"/>
      <c r="T48" s="47"/>
      <c r="U48" s="81"/>
      <c r="V48" s="89"/>
      <c r="W48" s="64" t="s">
        <v>25</v>
      </c>
      <c r="X48" s="65"/>
      <c r="Y48" s="64" t="s">
        <v>38</v>
      </c>
      <c r="Z48" s="66" t="str">
        <f>IF(ISBLANK(G23),"",G23)</f>
        <v/>
      </c>
      <c r="AA48" s="67"/>
      <c r="AB48" s="67"/>
      <c r="AC48" s="67"/>
      <c r="AD48" s="67"/>
      <c r="AE48" s="67"/>
      <c r="AF48" s="67"/>
      <c r="AG48" s="68"/>
      <c r="AH48" s="16"/>
      <c r="AK48" s="91"/>
      <c r="AL48" s="129"/>
      <c r="AM48" s="87"/>
      <c r="AN48" s="87" t="s">
        <v>106</v>
      </c>
      <c r="AO48" s="38"/>
      <c r="AP48" s="93" t="s">
        <v>460</v>
      </c>
      <c r="AR48" s="76"/>
      <c r="AS48" s="76"/>
      <c r="AT48" s="77"/>
      <c r="AU48" s="76"/>
      <c r="AV48" s="78"/>
      <c r="AW48" s="78"/>
      <c r="AX48" s="78"/>
      <c r="AY48" s="78"/>
      <c r="AZ48" s="78"/>
      <c r="BA48" s="78"/>
    </row>
    <row r="49" spans="2:53" ht="30" customHeight="1">
      <c r="B49" s="185"/>
      <c r="C49" s="79" t="s">
        <v>285</v>
      </c>
      <c r="D49" s="60" t="s">
        <v>286</v>
      </c>
      <c r="E49" s="4"/>
      <c r="F49" s="60" t="s">
        <v>287</v>
      </c>
      <c r="G49" s="4"/>
      <c r="H49" s="60" t="s">
        <v>288</v>
      </c>
      <c r="I49" s="4"/>
      <c r="J49" s="60" t="s">
        <v>289</v>
      </c>
      <c r="K49" s="4"/>
      <c r="L49" s="60" t="s">
        <v>290</v>
      </c>
      <c r="M49" s="4"/>
      <c r="N49" s="60" t="s">
        <v>291</v>
      </c>
      <c r="O49" s="5"/>
      <c r="P49" s="27"/>
      <c r="Q49" s="61" t="str">
        <f t="shared" si="0"/>
        <v/>
      </c>
      <c r="R49" s="61" t="str">
        <f t="shared" si="1"/>
        <v/>
      </c>
      <c r="S49" s="80"/>
      <c r="T49" s="47"/>
      <c r="U49" s="81"/>
      <c r="V49" s="89" t="s">
        <v>105</v>
      </c>
      <c r="W49" s="64" t="s">
        <v>24</v>
      </c>
      <c r="X49" s="65"/>
      <c r="Y49" s="67"/>
      <c r="Z49" s="67"/>
      <c r="AA49" s="67"/>
      <c r="AB49" s="67"/>
      <c r="AC49" s="67"/>
      <c r="AD49" s="67"/>
      <c r="AE49" s="67"/>
      <c r="AF49" s="67"/>
      <c r="AG49" s="68"/>
      <c r="AH49" s="16"/>
      <c r="AK49" s="91"/>
      <c r="AL49" s="129"/>
      <c r="AM49" s="87"/>
      <c r="AN49" s="87" t="s">
        <v>292</v>
      </c>
      <c r="AO49" s="38"/>
      <c r="AP49" s="114" t="s">
        <v>437</v>
      </c>
      <c r="AQ49" s="133"/>
      <c r="AR49" s="76"/>
      <c r="AS49" s="76"/>
      <c r="AT49" s="77"/>
      <c r="AU49" s="76"/>
      <c r="AV49" s="78"/>
      <c r="AW49" s="78"/>
      <c r="AX49" s="78"/>
      <c r="AY49" s="78"/>
      <c r="AZ49" s="78"/>
      <c r="BA49" s="78"/>
    </row>
    <row r="50" spans="2:53" ht="30" customHeight="1">
      <c r="B50" s="185"/>
      <c r="C50" s="79" t="s">
        <v>293</v>
      </c>
      <c r="D50" s="60" t="s">
        <v>294</v>
      </c>
      <c r="E50" s="4"/>
      <c r="F50" s="60" t="s">
        <v>295</v>
      </c>
      <c r="G50" s="4"/>
      <c r="H50" s="60" t="s">
        <v>296</v>
      </c>
      <c r="I50" s="4"/>
      <c r="J50" s="60" t="s">
        <v>297</v>
      </c>
      <c r="K50" s="4"/>
      <c r="L50" s="60" t="s">
        <v>298</v>
      </c>
      <c r="M50" s="4"/>
      <c r="N50" s="60" t="s">
        <v>299</v>
      </c>
      <c r="O50" s="5"/>
      <c r="P50" s="27"/>
      <c r="Q50" s="61" t="str">
        <f t="shared" si="0"/>
        <v/>
      </c>
      <c r="R50" s="61" t="str">
        <f t="shared" si="1"/>
        <v/>
      </c>
      <c r="S50" s="80"/>
      <c r="T50" s="47"/>
      <c r="U50" s="81"/>
      <c r="V50" s="89" t="s">
        <v>115</v>
      </c>
      <c r="W50" s="83" t="s">
        <v>24</v>
      </c>
      <c r="X50" s="117" t="str">
        <f>IF(ISBLANK(I11),"",I11)</f>
        <v/>
      </c>
      <c r="Y50" s="67"/>
      <c r="Z50" s="67"/>
      <c r="AA50" s="67"/>
      <c r="AB50" s="67"/>
      <c r="AC50" s="67"/>
      <c r="AD50" s="67"/>
      <c r="AE50" s="67"/>
      <c r="AF50" s="67"/>
      <c r="AG50" s="68"/>
      <c r="AH50" s="16"/>
      <c r="AK50" s="115"/>
      <c r="AL50" s="115"/>
      <c r="AM50" s="134"/>
      <c r="AN50" s="87" t="s">
        <v>484</v>
      </c>
      <c r="AP50" s="116" t="s">
        <v>461</v>
      </c>
      <c r="AR50" s="76"/>
      <c r="AS50" s="76"/>
      <c r="AT50" s="77"/>
      <c r="AU50" s="76"/>
      <c r="AV50" s="78"/>
      <c r="AW50" s="78"/>
      <c r="AX50" s="78"/>
      <c r="AY50" s="78"/>
      <c r="AZ50" s="78"/>
      <c r="BA50" s="78"/>
    </row>
    <row r="51" spans="2:53" ht="30" customHeight="1">
      <c r="B51" s="185"/>
      <c r="C51" s="79" t="s">
        <v>300</v>
      </c>
      <c r="D51" s="60" t="s">
        <v>301</v>
      </c>
      <c r="E51" s="4"/>
      <c r="F51" s="60" t="s">
        <v>302</v>
      </c>
      <c r="G51" s="4"/>
      <c r="H51" s="60" t="s">
        <v>303</v>
      </c>
      <c r="I51" s="4"/>
      <c r="J51" s="60" t="s">
        <v>304</v>
      </c>
      <c r="K51" s="4"/>
      <c r="L51" s="60" t="s">
        <v>305</v>
      </c>
      <c r="M51" s="4"/>
      <c r="N51" s="60" t="s">
        <v>306</v>
      </c>
      <c r="O51" s="5"/>
      <c r="P51" s="27"/>
      <c r="Q51" s="61" t="str">
        <f t="shared" si="0"/>
        <v/>
      </c>
      <c r="R51" s="61" t="str">
        <f t="shared" si="1"/>
        <v/>
      </c>
      <c r="S51" s="80"/>
      <c r="T51" s="47"/>
      <c r="U51" s="135"/>
      <c r="V51" s="63" t="s">
        <v>124</v>
      </c>
      <c r="W51" s="64" t="s">
        <v>24</v>
      </c>
      <c r="X51" s="65"/>
      <c r="Y51" s="67"/>
      <c r="Z51" s="67"/>
      <c r="AA51" s="67"/>
      <c r="AB51" s="67"/>
      <c r="AC51" s="67"/>
      <c r="AD51" s="67"/>
      <c r="AE51" s="67"/>
      <c r="AF51" s="67"/>
      <c r="AG51" s="68"/>
      <c r="AH51" s="16"/>
      <c r="AK51" s="91"/>
      <c r="AL51" s="129"/>
      <c r="AM51" s="87" t="s">
        <v>25</v>
      </c>
      <c r="AN51" s="87" t="s">
        <v>69</v>
      </c>
      <c r="AO51" s="38"/>
      <c r="AP51" s="93" t="s">
        <v>462</v>
      </c>
      <c r="AR51" s="76"/>
      <c r="AS51" s="76"/>
      <c r="AT51" s="77"/>
      <c r="AU51" s="76"/>
      <c r="AV51" s="78"/>
      <c r="AW51" s="78"/>
      <c r="AX51" s="78"/>
      <c r="AY51" s="78"/>
      <c r="AZ51" s="78"/>
      <c r="BA51" s="78"/>
    </row>
    <row r="52" spans="2:53" ht="30" customHeight="1">
      <c r="B52" s="185"/>
      <c r="C52" s="79" t="s">
        <v>307</v>
      </c>
      <c r="D52" s="60" t="s">
        <v>308</v>
      </c>
      <c r="E52" s="4"/>
      <c r="F52" s="60" t="s">
        <v>309</v>
      </c>
      <c r="G52" s="4"/>
      <c r="H52" s="60" t="s">
        <v>310</v>
      </c>
      <c r="I52" s="4"/>
      <c r="J52" s="60" t="s">
        <v>311</v>
      </c>
      <c r="K52" s="4"/>
      <c r="L52" s="60" t="s">
        <v>312</v>
      </c>
      <c r="M52" s="4"/>
      <c r="N52" s="60" t="s">
        <v>313</v>
      </c>
      <c r="O52" s="5"/>
      <c r="P52" s="27"/>
      <c r="Q52" s="61" t="str">
        <f t="shared" si="0"/>
        <v/>
      </c>
      <c r="R52" s="61" t="str">
        <f t="shared" si="1"/>
        <v/>
      </c>
      <c r="S52" s="80"/>
      <c r="T52" s="47"/>
      <c r="U52" s="136" t="s">
        <v>526</v>
      </c>
      <c r="V52" s="136"/>
      <c r="W52" s="136"/>
      <c r="X52" s="136"/>
      <c r="Y52" s="67"/>
      <c r="Z52" s="67"/>
      <c r="AA52" s="67"/>
      <c r="AB52" s="67"/>
      <c r="AC52" s="67"/>
      <c r="AD52" s="67"/>
      <c r="AE52" s="67"/>
      <c r="AF52" s="67"/>
      <c r="AG52" s="68"/>
      <c r="AH52" s="16"/>
      <c r="AK52" s="91"/>
      <c r="AL52" s="129"/>
      <c r="AM52" s="87"/>
      <c r="AN52" s="87" t="s">
        <v>78</v>
      </c>
      <c r="AO52" s="38"/>
      <c r="AP52" s="93" t="s">
        <v>471</v>
      </c>
      <c r="AR52" s="131"/>
      <c r="AS52" s="132"/>
      <c r="AT52" s="132"/>
      <c r="AU52" s="76"/>
      <c r="AV52" s="78"/>
      <c r="AW52" s="78"/>
      <c r="AX52" s="78"/>
      <c r="AY52" s="78"/>
      <c r="AZ52" s="78"/>
      <c r="BA52" s="78"/>
    </row>
    <row r="53" spans="2:53" ht="30" customHeight="1">
      <c r="B53" s="185"/>
      <c r="C53" s="79" t="s">
        <v>315</v>
      </c>
      <c r="D53" s="60" t="s">
        <v>316</v>
      </c>
      <c r="E53" s="4"/>
      <c r="F53" s="60" t="s">
        <v>317</v>
      </c>
      <c r="G53" s="4"/>
      <c r="H53" s="60" t="s">
        <v>318</v>
      </c>
      <c r="I53" s="4"/>
      <c r="J53" s="60" t="s">
        <v>319</v>
      </c>
      <c r="K53" s="4"/>
      <c r="L53" s="60" t="s">
        <v>320</v>
      </c>
      <c r="M53" s="4"/>
      <c r="N53" s="60" t="s">
        <v>321</v>
      </c>
      <c r="O53" s="5"/>
      <c r="P53" s="27"/>
      <c r="Q53" s="61" t="str">
        <f t="shared" si="0"/>
        <v/>
      </c>
      <c r="R53" s="61" t="str">
        <f t="shared" si="1"/>
        <v/>
      </c>
      <c r="S53" s="80"/>
      <c r="T53" s="47"/>
      <c r="U53" s="137" t="s">
        <v>496</v>
      </c>
      <c r="V53" s="138"/>
      <c r="W53" s="171" t="str">
        <f>IF(R17="済","済",IF(AND(Q16="済",Q17="済"),"済",""))</f>
        <v/>
      </c>
      <c r="X53" s="139"/>
      <c r="Y53" s="67"/>
      <c r="Z53" s="67"/>
      <c r="AA53" s="67"/>
      <c r="AB53" s="67"/>
      <c r="AC53" s="67"/>
      <c r="AD53" s="67"/>
      <c r="AE53" s="67"/>
      <c r="AF53" s="67"/>
      <c r="AG53" s="68"/>
      <c r="AH53" s="16"/>
      <c r="AK53" s="91"/>
      <c r="AL53" s="129"/>
      <c r="AM53" s="87" t="s">
        <v>26</v>
      </c>
      <c r="AN53" s="87" t="s">
        <v>69</v>
      </c>
      <c r="AO53" s="38"/>
      <c r="AP53" s="93" t="s">
        <v>479</v>
      </c>
      <c r="AR53" s="76"/>
      <c r="AS53" s="76"/>
      <c r="AT53" s="77"/>
      <c r="AU53" s="76"/>
      <c r="AV53" s="78"/>
      <c r="AW53" s="78"/>
      <c r="AX53" s="78"/>
      <c r="AY53" s="78"/>
      <c r="AZ53" s="78"/>
      <c r="BA53" s="78"/>
    </row>
    <row r="54" spans="2:53" ht="30" customHeight="1">
      <c r="B54" s="186"/>
      <c r="C54" s="79" t="s">
        <v>322</v>
      </c>
      <c r="D54" s="60" t="s">
        <v>323</v>
      </c>
      <c r="E54" s="4"/>
      <c r="F54" s="60" t="s">
        <v>324</v>
      </c>
      <c r="G54" s="4"/>
      <c r="H54" s="60" t="s">
        <v>325</v>
      </c>
      <c r="I54" s="4"/>
      <c r="J54" s="60" t="s">
        <v>326</v>
      </c>
      <c r="K54" s="4"/>
      <c r="L54" s="60" t="s">
        <v>327</v>
      </c>
      <c r="M54" s="4"/>
      <c r="N54" s="60" t="s">
        <v>328</v>
      </c>
      <c r="O54" s="5"/>
      <c r="P54" s="27"/>
      <c r="Q54" s="61" t="str">
        <f t="shared" si="0"/>
        <v/>
      </c>
      <c r="R54" s="123" t="str">
        <f t="shared" si="1"/>
        <v/>
      </c>
      <c r="S54" s="80"/>
      <c r="T54" s="140"/>
      <c r="U54" s="137" t="s">
        <v>498</v>
      </c>
      <c r="V54" s="138"/>
      <c r="W54" s="94" t="str">
        <f>IF(R59="済","済","")</f>
        <v/>
      </c>
      <c r="X54" s="139"/>
      <c r="Y54" s="136"/>
      <c r="Z54" s="136"/>
      <c r="AA54" s="136"/>
      <c r="AB54" s="136"/>
      <c r="AC54" s="136"/>
      <c r="AD54" s="136"/>
      <c r="AE54" s="136"/>
      <c r="AF54" s="136"/>
      <c r="AG54" s="68"/>
      <c r="AH54" s="15"/>
      <c r="AK54" s="91"/>
      <c r="AL54" s="129"/>
      <c r="AM54" s="87" t="s">
        <v>134</v>
      </c>
      <c r="AN54" s="87" t="s">
        <v>69</v>
      </c>
      <c r="AO54" s="38"/>
      <c r="AP54" s="93" t="s">
        <v>463</v>
      </c>
      <c r="AR54" s="76"/>
      <c r="AS54" s="76"/>
      <c r="AT54" s="77"/>
      <c r="AU54" s="76"/>
      <c r="AV54" s="78"/>
      <c r="AW54" s="78"/>
      <c r="AX54" s="78"/>
      <c r="AY54" s="78"/>
      <c r="AZ54" s="78"/>
      <c r="BA54" s="78"/>
    </row>
    <row r="55" spans="2:53" ht="30" customHeight="1">
      <c r="B55" s="187" t="s">
        <v>329</v>
      </c>
      <c r="C55" s="107" t="s">
        <v>330</v>
      </c>
      <c r="D55" s="108" t="s">
        <v>331</v>
      </c>
      <c r="E55" s="4"/>
      <c r="F55" s="108" t="s">
        <v>332</v>
      </c>
      <c r="G55" s="4"/>
      <c r="H55" s="108" t="s">
        <v>333</v>
      </c>
      <c r="I55" s="4"/>
      <c r="J55" s="108" t="s">
        <v>334</v>
      </c>
      <c r="K55" s="4"/>
      <c r="L55" s="108" t="s">
        <v>335</v>
      </c>
      <c r="M55" s="4"/>
      <c r="N55" s="108" t="s">
        <v>336</v>
      </c>
      <c r="O55" s="5"/>
      <c r="P55" s="27"/>
      <c r="Q55" s="61" t="str">
        <f t="shared" si="0"/>
        <v/>
      </c>
      <c r="R55" s="61" t="str">
        <f t="shared" si="1"/>
        <v/>
      </c>
      <c r="S55" s="80"/>
      <c r="T55" s="47"/>
      <c r="U55" s="137" t="s">
        <v>500</v>
      </c>
      <c r="V55" s="138"/>
      <c r="W55" s="94" t="str">
        <f>IF(R22="済","済","")</f>
        <v/>
      </c>
      <c r="X55" s="139"/>
      <c r="Y55" s="139"/>
      <c r="Z55" s="139"/>
      <c r="AA55" s="139"/>
      <c r="AB55" s="139"/>
      <c r="AC55" s="139"/>
      <c r="AD55" s="139"/>
      <c r="AE55" s="139"/>
      <c r="AF55" s="139"/>
      <c r="AG55" s="68"/>
      <c r="AH55" s="15"/>
      <c r="AK55" s="91"/>
      <c r="AL55" s="129"/>
      <c r="AM55" s="87"/>
      <c r="AN55" s="87" t="s">
        <v>106</v>
      </c>
      <c r="AO55" s="38"/>
      <c r="AP55" s="93" t="s">
        <v>472</v>
      </c>
      <c r="AR55" s="76"/>
      <c r="AS55" s="76"/>
      <c r="AT55" s="77"/>
      <c r="AU55" s="76"/>
      <c r="AV55" s="78"/>
      <c r="AW55" s="78"/>
      <c r="AX55" s="78"/>
      <c r="AY55" s="78"/>
      <c r="AZ55" s="78"/>
      <c r="BA55" s="78"/>
    </row>
    <row r="56" spans="2:53" ht="30" customHeight="1">
      <c r="B56" s="188"/>
      <c r="C56" s="107" t="s">
        <v>337</v>
      </c>
      <c r="D56" s="108" t="s">
        <v>338</v>
      </c>
      <c r="E56" s="4"/>
      <c r="F56" s="108" t="s">
        <v>339</v>
      </c>
      <c r="G56" s="4"/>
      <c r="H56" s="108" t="s">
        <v>340</v>
      </c>
      <c r="I56" s="4"/>
      <c r="J56" s="108" t="s">
        <v>341</v>
      </c>
      <c r="K56" s="4"/>
      <c r="L56" s="108" t="s">
        <v>342</v>
      </c>
      <c r="M56" s="4"/>
      <c r="N56" s="108" t="s">
        <v>343</v>
      </c>
      <c r="O56" s="5"/>
      <c r="P56" s="27"/>
      <c r="Q56" s="61" t="str">
        <f t="shared" si="0"/>
        <v/>
      </c>
      <c r="R56" s="61" t="str">
        <f t="shared" si="1"/>
        <v/>
      </c>
      <c r="S56" s="80"/>
      <c r="T56" s="47"/>
      <c r="U56" s="137" t="s">
        <v>502</v>
      </c>
      <c r="V56" s="141" t="s">
        <v>24</v>
      </c>
      <c r="W56" s="94" t="str">
        <f>IF(G32="済","済","")</f>
        <v/>
      </c>
      <c r="X56" s="139"/>
      <c r="Y56" s="139"/>
      <c r="Z56" s="139"/>
      <c r="AA56" s="139"/>
      <c r="AB56" s="139"/>
      <c r="AC56" s="139"/>
      <c r="AD56" s="139"/>
      <c r="AE56" s="139"/>
      <c r="AF56" s="139"/>
      <c r="AG56" s="68"/>
      <c r="AH56" s="15"/>
      <c r="AK56" s="91"/>
      <c r="AL56" s="129"/>
      <c r="AM56" s="87" t="s">
        <v>171</v>
      </c>
      <c r="AN56" s="87" t="s">
        <v>69</v>
      </c>
      <c r="AO56" s="38"/>
      <c r="AP56" s="93" t="s">
        <v>451</v>
      </c>
      <c r="AR56" s="76"/>
      <c r="AS56" s="76"/>
      <c r="AT56" s="77"/>
      <c r="AU56" s="76"/>
      <c r="AV56" s="78"/>
      <c r="AW56" s="78"/>
      <c r="AX56" s="78"/>
      <c r="AY56" s="78"/>
      <c r="AZ56" s="78"/>
      <c r="BA56" s="78"/>
    </row>
    <row r="57" spans="2:53" ht="30" customHeight="1">
      <c r="B57" s="188"/>
      <c r="C57" s="107" t="s">
        <v>344</v>
      </c>
      <c r="D57" s="108" t="s">
        <v>345</v>
      </c>
      <c r="E57" s="4"/>
      <c r="F57" s="108" t="s">
        <v>346</v>
      </c>
      <c r="G57" s="4"/>
      <c r="H57" s="108" t="s">
        <v>347</v>
      </c>
      <c r="I57" s="4"/>
      <c r="J57" s="108" t="s">
        <v>348</v>
      </c>
      <c r="K57" s="4"/>
      <c r="L57" s="108" t="s">
        <v>349</v>
      </c>
      <c r="M57" s="4"/>
      <c r="N57" s="108" t="s">
        <v>350</v>
      </c>
      <c r="O57" s="5"/>
      <c r="P57" s="27"/>
      <c r="Q57" s="61" t="str">
        <f t="shared" si="0"/>
        <v/>
      </c>
      <c r="R57" s="61" t="str">
        <f t="shared" si="1"/>
        <v/>
      </c>
      <c r="S57" s="80"/>
      <c r="T57" s="47"/>
      <c r="U57" s="142"/>
      <c r="V57" s="141" t="s">
        <v>25</v>
      </c>
      <c r="W57" s="94" t="str">
        <f>IF(K32="済","済","")</f>
        <v/>
      </c>
      <c r="X57" s="139"/>
      <c r="Y57" s="139"/>
      <c r="Z57" s="139"/>
      <c r="AA57" s="139"/>
      <c r="AB57" s="139"/>
      <c r="AC57" s="139"/>
      <c r="AD57" s="139"/>
      <c r="AE57" s="139"/>
      <c r="AF57" s="139"/>
      <c r="AG57" s="68"/>
      <c r="AH57" s="15"/>
      <c r="AK57" s="91"/>
      <c r="AL57" s="129"/>
      <c r="AM57" s="87"/>
      <c r="AN57" s="87" t="s">
        <v>78</v>
      </c>
      <c r="AO57" s="38"/>
      <c r="AP57" s="93" t="s">
        <v>441</v>
      </c>
      <c r="AR57" s="76"/>
      <c r="AS57" s="76"/>
      <c r="AT57" s="77"/>
      <c r="AU57" s="76"/>
      <c r="AV57" s="78"/>
      <c r="AW57" s="78"/>
      <c r="AX57" s="78"/>
      <c r="AY57" s="78"/>
      <c r="AZ57" s="78"/>
      <c r="BA57" s="78"/>
    </row>
    <row r="58" spans="2:53" ht="30" customHeight="1">
      <c r="B58" s="188"/>
      <c r="C58" s="107" t="s">
        <v>351</v>
      </c>
      <c r="D58" s="108" t="s">
        <v>352</v>
      </c>
      <c r="E58" s="4"/>
      <c r="F58" s="108" t="s">
        <v>353</v>
      </c>
      <c r="G58" s="4"/>
      <c r="H58" s="108" t="s">
        <v>354</v>
      </c>
      <c r="I58" s="4"/>
      <c r="J58" s="108" t="s">
        <v>355</v>
      </c>
      <c r="K58" s="4"/>
      <c r="L58" s="108" t="s">
        <v>356</v>
      </c>
      <c r="M58" s="4"/>
      <c r="N58" s="108" t="s">
        <v>357</v>
      </c>
      <c r="O58" s="5"/>
      <c r="P58" s="27"/>
      <c r="Q58" s="61" t="str">
        <f t="shared" si="0"/>
        <v/>
      </c>
      <c r="R58" s="61" t="str">
        <f t="shared" si="1"/>
        <v/>
      </c>
      <c r="S58" s="80"/>
      <c r="T58" s="47"/>
      <c r="U58" s="142"/>
      <c r="V58" s="141" t="s">
        <v>134</v>
      </c>
      <c r="W58" s="94" t="str">
        <f>IF(E62="済","済","")</f>
        <v/>
      </c>
      <c r="X58" s="139"/>
      <c r="Y58" s="139"/>
      <c r="Z58" s="139"/>
      <c r="AA58" s="139"/>
      <c r="AB58" s="139"/>
      <c r="AC58" s="139"/>
      <c r="AD58" s="139"/>
      <c r="AE58" s="139"/>
      <c r="AF58" s="139"/>
      <c r="AG58" s="68"/>
      <c r="AH58" s="15"/>
      <c r="AK58" s="91"/>
      <c r="AL58" s="129"/>
      <c r="AM58" s="87"/>
      <c r="AN58" s="87" t="s">
        <v>106</v>
      </c>
      <c r="AO58" s="38"/>
      <c r="AP58" s="93" t="s">
        <v>473</v>
      </c>
      <c r="AR58" s="76"/>
      <c r="AS58" s="76"/>
      <c r="AT58" s="77"/>
      <c r="AU58" s="76"/>
      <c r="AV58" s="78"/>
      <c r="AW58" s="78"/>
      <c r="AX58" s="78"/>
      <c r="AY58" s="78"/>
      <c r="AZ58" s="78"/>
      <c r="BA58" s="78"/>
    </row>
    <row r="59" spans="2:53" ht="30" customHeight="1">
      <c r="B59" s="188"/>
      <c r="C59" s="107" t="s">
        <v>358</v>
      </c>
      <c r="D59" s="108" t="s">
        <v>359</v>
      </c>
      <c r="E59" s="4"/>
      <c r="F59" s="108" t="s">
        <v>360</v>
      </c>
      <c r="G59" s="4"/>
      <c r="H59" s="108" t="s">
        <v>361</v>
      </c>
      <c r="I59" s="4"/>
      <c r="J59" s="108" t="s">
        <v>362</v>
      </c>
      <c r="K59" s="4"/>
      <c r="L59" s="108" t="s">
        <v>363</v>
      </c>
      <c r="M59" s="4"/>
      <c r="N59" s="108" t="s">
        <v>364</v>
      </c>
      <c r="O59" s="5"/>
      <c r="P59" s="27"/>
      <c r="Q59" s="61" t="str">
        <f t="shared" si="0"/>
        <v/>
      </c>
      <c r="R59" s="61" t="str">
        <f t="shared" si="1"/>
        <v/>
      </c>
      <c r="S59" s="80"/>
      <c r="T59" s="47"/>
      <c r="U59" s="142"/>
      <c r="V59" s="141" t="s">
        <v>171</v>
      </c>
      <c r="W59" s="169" t="str">
        <f>IF(L3="１級","済",IF(ISBLANK(E9),"",(E9)))</f>
        <v/>
      </c>
      <c r="X59" s="139"/>
      <c r="Y59" s="139"/>
      <c r="Z59" s="139"/>
      <c r="AA59" s="139"/>
      <c r="AB59" s="139"/>
      <c r="AC59" s="139"/>
      <c r="AD59" s="139"/>
      <c r="AE59" s="139"/>
      <c r="AF59" s="139"/>
      <c r="AG59" s="68"/>
      <c r="AH59" s="15"/>
      <c r="AK59" s="91"/>
      <c r="AL59" s="130"/>
      <c r="AM59" s="87"/>
      <c r="AN59" s="87" t="s">
        <v>78</v>
      </c>
      <c r="AO59" s="38"/>
      <c r="AP59" s="93" t="s">
        <v>480</v>
      </c>
      <c r="AR59" s="76"/>
      <c r="AS59" s="76"/>
      <c r="AT59" s="143"/>
      <c r="AU59" s="76"/>
      <c r="AV59" s="78"/>
      <c r="AW59" s="78"/>
      <c r="AX59" s="78"/>
      <c r="AY59" s="78"/>
      <c r="AZ59" s="78"/>
      <c r="BA59" s="78"/>
    </row>
    <row r="60" spans="2:53" ht="30" customHeight="1">
      <c r="B60" s="188"/>
      <c r="C60" s="107" t="s">
        <v>365</v>
      </c>
      <c r="D60" s="108" t="s">
        <v>366</v>
      </c>
      <c r="E60" s="4"/>
      <c r="F60" s="108" t="s">
        <v>367</v>
      </c>
      <c r="G60" s="4"/>
      <c r="H60" s="108" t="s">
        <v>368</v>
      </c>
      <c r="I60" s="4"/>
      <c r="J60" s="108" t="s">
        <v>369</v>
      </c>
      <c r="K60" s="4"/>
      <c r="L60" s="108" t="s">
        <v>370</v>
      </c>
      <c r="M60" s="4"/>
      <c r="N60" s="108" t="s">
        <v>371</v>
      </c>
      <c r="O60" s="5"/>
      <c r="P60" s="27"/>
      <c r="Q60" s="61" t="str">
        <f t="shared" si="0"/>
        <v/>
      </c>
      <c r="R60" s="61" t="str">
        <f t="shared" si="1"/>
        <v/>
      </c>
      <c r="S60" s="80"/>
      <c r="T60" s="47"/>
      <c r="U60" s="142"/>
      <c r="V60" s="141" t="s">
        <v>196</v>
      </c>
      <c r="W60" s="94" t="str">
        <f>IF(G34="済","済","")</f>
        <v/>
      </c>
      <c r="X60" s="139"/>
      <c r="Y60" s="139"/>
      <c r="Z60" s="139"/>
      <c r="AA60" s="139"/>
      <c r="AB60" s="139"/>
      <c r="AC60" s="139"/>
      <c r="AD60" s="139"/>
      <c r="AE60" s="139"/>
      <c r="AF60" s="139"/>
      <c r="AG60" s="68"/>
      <c r="AH60" s="15"/>
      <c r="AK60" s="91"/>
      <c r="AL60" s="127" t="s">
        <v>105</v>
      </c>
      <c r="AM60" s="87" t="s">
        <v>24</v>
      </c>
      <c r="AN60" s="87" t="s">
        <v>24</v>
      </c>
      <c r="AO60" s="38"/>
      <c r="AP60" s="93" t="s">
        <v>474</v>
      </c>
      <c r="AR60" s="76"/>
      <c r="AS60" s="76"/>
      <c r="AT60" s="77"/>
      <c r="AU60" s="76"/>
      <c r="AV60" s="78"/>
      <c r="AW60" s="78"/>
      <c r="AX60" s="78"/>
      <c r="AY60" s="78"/>
      <c r="AZ60" s="78"/>
      <c r="BA60" s="78"/>
    </row>
    <row r="61" spans="2:53" ht="30" customHeight="1">
      <c r="B61" s="189"/>
      <c r="C61" s="107" t="s">
        <v>372</v>
      </c>
      <c r="D61" s="108" t="s">
        <v>373</v>
      </c>
      <c r="E61" s="4"/>
      <c r="F61" s="108" t="s">
        <v>374</v>
      </c>
      <c r="G61" s="4"/>
      <c r="H61" s="108" t="s">
        <v>375</v>
      </c>
      <c r="I61" s="4"/>
      <c r="J61" s="108" t="s">
        <v>376</v>
      </c>
      <c r="K61" s="4"/>
      <c r="L61" s="108" t="s">
        <v>377</v>
      </c>
      <c r="M61" s="4"/>
      <c r="N61" s="108" t="s">
        <v>378</v>
      </c>
      <c r="O61" s="5"/>
      <c r="P61" s="27"/>
      <c r="Q61" s="61" t="str">
        <f t="shared" si="0"/>
        <v/>
      </c>
      <c r="R61" s="61" t="str">
        <f t="shared" si="1"/>
        <v/>
      </c>
      <c r="S61" s="80"/>
      <c r="T61" s="47"/>
      <c r="U61" s="144"/>
      <c r="V61" s="141" t="s">
        <v>524</v>
      </c>
      <c r="W61" s="94" t="str">
        <f>IF(I46="済","済",IF(O46="済","済",""))</f>
        <v/>
      </c>
      <c r="X61" s="139"/>
      <c r="Y61" s="139"/>
      <c r="Z61" s="139"/>
      <c r="AA61" s="139"/>
      <c r="AB61" s="139"/>
      <c r="AC61" s="139"/>
      <c r="AD61" s="139"/>
      <c r="AE61" s="139"/>
      <c r="AF61" s="139"/>
      <c r="AG61" s="68"/>
      <c r="AH61" s="15"/>
      <c r="AK61" s="91"/>
      <c r="AL61" s="130"/>
      <c r="AM61" s="87" t="s">
        <v>25</v>
      </c>
      <c r="AN61" s="87" t="s">
        <v>25</v>
      </c>
      <c r="AO61" s="38"/>
      <c r="AP61" s="88" t="s">
        <v>430</v>
      </c>
      <c r="AR61" s="76"/>
      <c r="AS61" s="76"/>
      <c r="AT61" s="77"/>
      <c r="AU61" s="76"/>
      <c r="AV61" s="78"/>
      <c r="AW61" s="78"/>
      <c r="AX61" s="78"/>
      <c r="AY61" s="78"/>
      <c r="AZ61" s="78"/>
      <c r="BA61" s="78"/>
    </row>
    <row r="62" spans="2:53" ht="30" customHeight="1">
      <c r="B62" s="207" t="s">
        <v>379</v>
      </c>
      <c r="C62" s="145" t="s">
        <v>380</v>
      </c>
      <c r="D62" s="146" t="s">
        <v>381</v>
      </c>
      <c r="E62" s="4"/>
      <c r="F62" s="146" t="s">
        <v>382</v>
      </c>
      <c r="G62" s="4"/>
      <c r="H62" s="146" t="s">
        <v>383</v>
      </c>
      <c r="I62" s="4"/>
      <c r="J62" s="146" t="s">
        <v>384</v>
      </c>
      <c r="K62" s="4"/>
      <c r="L62" s="146" t="s">
        <v>385</v>
      </c>
      <c r="M62" s="4"/>
      <c r="N62" s="146" t="s">
        <v>386</v>
      </c>
      <c r="O62" s="5"/>
      <c r="P62" s="27"/>
      <c r="Q62" s="61" t="str">
        <f t="shared" si="0"/>
        <v/>
      </c>
      <c r="R62" s="61" t="str">
        <f t="shared" si="1"/>
        <v/>
      </c>
      <c r="S62" s="80"/>
      <c r="T62" s="47"/>
      <c r="U62" s="137" t="s">
        <v>515</v>
      </c>
      <c r="V62" s="147"/>
      <c r="W62" s="94" t="str">
        <f>IF(R43="済","済","")</f>
        <v/>
      </c>
      <c r="X62" s="139"/>
      <c r="Y62" s="139"/>
      <c r="Z62" s="139"/>
      <c r="AA62" s="139"/>
      <c r="AB62" s="139"/>
      <c r="AC62" s="139"/>
      <c r="AD62" s="139"/>
      <c r="AE62" s="139"/>
      <c r="AF62" s="139"/>
      <c r="AG62" s="68"/>
      <c r="AH62" s="15"/>
      <c r="AK62" s="124"/>
      <c r="AL62" s="126" t="s">
        <v>115</v>
      </c>
      <c r="AM62" s="87" t="s">
        <v>24</v>
      </c>
      <c r="AN62" s="87" t="s">
        <v>24</v>
      </c>
      <c r="AO62" s="38"/>
      <c r="AP62" s="93" t="s">
        <v>464</v>
      </c>
      <c r="AR62" s="76"/>
      <c r="AS62" s="76"/>
      <c r="AT62" s="77"/>
      <c r="AU62" s="76"/>
      <c r="AV62" s="78"/>
      <c r="AW62" s="78"/>
      <c r="AX62" s="78"/>
      <c r="AY62" s="78"/>
      <c r="AZ62" s="78"/>
      <c r="BA62" s="78"/>
    </row>
    <row r="63" spans="2:53" ht="30" customHeight="1">
      <c r="B63" s="208"/>
      <c r="C63" s="145" t="s">
        <v>387</v>
      </c>
      <c r="D63" s="146" t="s">
        <v>388</v>
      </c>
      <c r="E63" s="4"/>
      <c r="F63" s="146" t="s">
        <v>389</v>
      </c>
      <c r="G63" s="4"/>
      <c r="H63" s="146" t="s">
        <v>390</v>
      </c>
      <c r="I63" s="4"/>
      <c r="J63" s="146" t="s">
        <v>391</v>
      </c>
      <c r="K63" s="4"/>
      <c r="L63" s="146" t="s">
        <v>392</v>
      </c>
      <c r="M63" s="4"/>
      <c r="N63" s="146" t="s">
        <v>393</v>
      </c>
      <c r="O63" s="5"/>
      <c r="P63" s="27"/>
      <c r="Q63" s="61" t="str">
        <f t="shared" si="0"/>
        <v/>
      </c>
      <c r="R63" s="61" t="str">
        <f t="shared" si="1"/>
        <v/>
      </c>
      <c r="S63" s="80"/>
      <c r="T63" s="47"/>
      <c r="U63" s="137" t="s">
        <v>517</v>
      </c>
      <c r="V63" s="147"/>
      <c r="W63" s="94" t="str">
        <f>IF(R42="済","済","")</f>
        <v/>
      </c>
      <c r="X63" s="139"/>
      <c r="Y63" s="139"/>
      <c r="Z63" s="139"/>
      <c r="AA63" s="139"/>
      <c r="AB63" s="139"/>
      <c r="AC63" s="139"/>
      <c r="AD63" s="139"/>
      <c r="AE63" s="139"/>
      <c r="AF63" s="139"/>
      <c r="AG63" s="68"/>
      <c r="AH63" s="15"/>
      <c r="AK63" s="85" t="s">
        <v>248</v>
      </c>
      <c r="AL63" s="86" t="s">
        <v>23</v>
      </c>
      <c r="AM63" s="87" t="s">
        <v>25</v>
      </c>
      <c r="AN63" s="87"/>
      <c r="AO63" s="38"/>
      <c r="AP63" s="93" t="s">
        <v>394</v>
      </c>
      <c r="AR63" s="76"/>
      <c r="AS63" s="76"/>
      <c r="AT63" s="77"/>
      <c r="AU63" s="76"/>
      <c r="AV63" s="78"/>
      <c r="AW63" s="78"/>
      <c r="AX63" s="78"/>
      <c r="AY63" s="78"/>
      <c r="AZ63" s="78"/>
      <c r="BA63" s="78"/>
    </row>
    <row r="64" spans="2:53" ht="30" customHeight="1">
      <c r="B64" s="208"/>
      <c r="C64" s="145" t="s">
        <v>395</v>
      </c>
      <c r="D64" s="146" t="s">
        <v>396</v>
      </c>
      <c r="E64" s="4"/>
      <c r="F64" s="146" t="s">
        <v>397</v>
      </c>
      <c r="G64" s="4"/>
      <c r="H64" s="146" t="s">
        <v>398</v>
      </c>
      <c r="I64" s="4"/>
      <c r="J64" s="146" t="s">
        <v>399</v>
      </c>
      <c r="K64" s="4"/>
      <c r="L64" s="146" t="s">
        <v>400</v>
      </c>
      <c r="M64" s="4"/>
      <c r="N64" s="146" t="s">
        <v>401</v>
      </c>
      <c r="O64" s="5"/>
      <c r="P64" s="27"/>
      <c r="Q64" s="61" t="str">
        <f t="shared" si="0"/>
        <v/>
      </c>
      <c r="R64" s="61" t="str">
        <f t="shared" si="1"/>
        <v/>
      </c>
      <c r="S64" s="80"/>
      <c r="T64" s="47"/>
      <c r="U64" s="137" t="s">
        <v>519</v>
      </c>
      <c r="V64" s="147"/>
      <c r="W64" s="94" t="str">
        <f>IF(R41="済","済","")</f>
        <v/>
      </c>
      <c r="X64" s="139"/>
      <c r="Y64" s="139"/>
      <c r="Z64" s="139"/>
      <c r="AA64" s="139"/>
      <c r="AB64" s="139"/>
      <c r="AC64" s="139"/>
      <c r="AD64" s="139"/>
      <c r="AE64" s="139"/>
      <c r="AF64" s="139"/>
      <c r="AG64" s="68"/>
      <c r="AH64" s="15"/>
      <c r="AK64" s="91"/>
      <c r="AL64" s="92"/>
      <c r="AM64" s="87" t="s">
        <v>26</v>
      </c>
      <c r="AN64" s="87"/>
      <c r="AO64" s="148"/>
      <c r="AP64" s="93" t="s">
        <v>481</v>
      </c>
      <c r="AR64" s="76"/>
      <c r="AS64" s="76"/>
      <c r="AT64" s="77"/>
      <c r="AU64" s="76"/>
      <c r="AV64" s="78"/>
      <c r="AW64" s="78"/>
      <c r="AX64" s="78"/>
      <c r="AY64" s="78"/>
      <c r="AZ64" s="78"/>
      <c r="BA64" s="78"/>
    </row>
    <row r="65" spans="1:53" ht="30" customHeight="1">
      <c r="B65" s="208"/>
      <c r="C65" s="145" t="s">
        <v>402</v>
      </c>
      <c r="D65" s="146" t="s">
        <v>403</v>
      </c>
      <c r="E65" s="4"/>
      <c r="F65" s="146" t="s">
        <v>404</v>
      </c>
      <c r="G65" s="4"/>
      <c r="H65" s="146" t="s">
        <v>405</v>
      </c>
      <c r="I65" s="4"/>
      <c r="J65" s="146" t="s">
        <v>406</v>
      </c>
      <c r="K65" s="4"/>
      <c r="L65" s="146" t="s">
        <v>407</v>
      </c>
      <c r="M65" s="4"/>
      <c r="N65" s="146" t="s">
        <v>408</v>
      </c>
      <c r="O65" s="5"/>
      <c r="P65" s="27"/>
      <c r="Q65" s="61" t="str">
        <f t="shared" si="0"/>
        <v/>
      </c>
      <c r="R65" s="61" t="str">
        <f t="shared" si="1"/>
        <v/>
      </c>
      <c r="S65" s="80"/>
      <c r="T65" s="47"/>
      <c r="U65" s="137" t="s">
        <v>521</v>
      </c>
      <c r="V65" s="147"/>
      <c r="W65" s="94" t="str">
        <f>IF(R61="済","済","")</f>
        <v/>
      </c>
      <c r="X65" s="139"/>
      <c r="Y65" s="139"/>
      <c r="Z65" s="139"/>
      <c r="AA65" s="139"/>
      <c r="AB65" s="139"/>
      <c r="AC65" s="139"/>
      <c r="AD65" s="139"/>
      <c r="AE65" s="139"/>
      <c r="AF65" s="139"/>
      <c r="AG65" s="68"/>
      <c r="AH65" s="15"/>
      <c r="AK65" s="91"/>
      <c r="AL65" s="120"/>
      <c r="AM65" s="87" t="s">
        <v>134</v>
      </c>
      <c r="AN65" s="87"/>
      <c r="AO65" s="148"/>
      <c r="AP65" s="93" t="s">
        <v>482</v>
      </c>
      <c r="AR65" s="76"/>
      <c r="AS65" s="76"/>
      <c r="AT65" s="77"/>
      <c r="AU65" s="76"/>
      <c r="AV65" s="78"/>
      <c r="AW65" s="78"/>
      <c r="AX65" s="78"/>
      <c r="AY65" s="78"/>
      <c r="AZ65" s="78"/>
      <c r="BA65" s="78"/>
    </row>
    <row r="66" spans="1:53" ht="30" customHeight="1">
      <c r="B66" s="208"/>
      <c r="C66" s="145" t="s">
        <v>409</v>
      </c>
      <c r="D66" s="146" t="s">
        <v>410</v>
      </c>
      <c r="E66" s="4"/>
      <c r="F66" s="146" t="s">
        <v>411</v>
      </c>
      <c r="G66" s="4"/>
      <c r="H66" s="146" t="s">
        <v>412</v>
      </c>
      <c r="I66" s="4"/>
      <c r="J66" s="146" t="s">
        <v>413</v>
      </c>
      <c r="K66" s="4"/>
      <c r="L66" s="146" t="s">
        <v>414</v>
      </c>
      <c r="M66" s="4"/>
      <c r="N66" s="146" t="s">
        <v>415</v>
      </c>
      <c r="O66" s="5"/>
      <c r="P66" s="27"/>
      <c r="Q66" s="61" t="str">
        <f t="shared" si="0"/>
        <v/>
      </c>
      <c r="R66" s="61" t="str">
        <f t="shared" si="1"/>
        <v/>
      </c>
      <c r="S66" s="80"/>
      <c r="T66" s="47"/>
      <c r="U66" s="149"/>
      <c r="V66" s="14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68"/>
      <c r="AH66" s="15"/>
      <c r="AK66" s="91"/>
      <c r="AL66" s="150" t="s">
        <v>36</v>
      </c>
      <c r="AM66" s="87" t="s">
        <v>25</v>
      </c>
      <c r="AN66" s="87" t="s">
        <v>78</v>
      </c>
      <c r="AO66" s="148"/>
      <c r="AP66" s="93" t="s">
        <v>442</v>
      </c>
      <c r="AR66" s="76"/>
      <c r="AS66" s="76"/>
      <c r="AT66" s="77"/>
      <c r="AU66" s="76"/>
      <c r="AV66" s="78"/>
      <c r="AW66" s="78"/>
      <c r="AX66" s="78"/>
      <c r="AY66" s="78"/>
      <c r="AZ66" s="78"/>
      <c r="BA66" s="78"/>
    </row>
    <row r="67" spans="1:53" ht="30" customHeight="1">
      <c r="B67" s="208"/>
      <c r="C67" s="145" t="s">
        <v>416</v>
      </c>
      <c r="D67" s="146" t="s">
        <v>417</v>
      </c>
      <c r="E67" s="4"/>
      <c r="F67" s="146" t="s">
        <v>418</v>
      </c>
      <c r="G67" s="4"/>
      <c r="H67" s="146" t="s">
        <v>419</v>
      </c>
      <c r="I67" s="4"/>
      <c r="J67" s="146" t="s">
        <v>420</v>
      </c>
      <c r="K67" s="4"/>
      <c r="L67" s="146" t="s">
        <v>421</v>
      </c>
      <c r="M67" s="4"/>
      <c r="N67" s="146" t="s">
        <v>422</v>
      </c>
      <c r="O67" s="5"/>
      <c r="P67" s="27"/>
      <c r="Q67" s="61" t="str">
        <f t="shared" si="0"/>
        <v/>
      </c>
      <c r="R67" s="61" t="str">
        <f t="shared" si="1"/>
        <v/>
      </c>
      <c r="S67" s="80"/>
      <c r="T67" s="47"/>
      <c r="U67" s="149"/>
      <c r="V67" s="14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68"/>
      <c r="AH67" s="15"/>
      <c r="AK67" s="124"/>
      <c r="AL67" s="150" t="s">
        <v>115</v>
      </c>
      <c r="AM67" s="87" t="s">
        <v>24</v>
      </c>
      <c r="AN67" s="87"/>
      <c r="AO67" s="148"/>
      <c r="AP67" s="151" t="s">
        <v>485</v>
      </c>
      <c r="AR67" s="76"/>
      <c r="AS67" s="76"/>
      <c r="AT67" s="77"/>
      <c r="AU67" s="76"/>
      <c r="AV67" s="78"/>
      <c r="AW67" s="78"/>
      <c r="AX67" s="78"/>
      <c r="AY67" s="78"/>
      <c r="AZ67" s="78"/>
      <c r="BA67" s="78"/>
    </row>
    <row r="68" spans="1:53" ht="30" customHeight="1">
      <c r="B68" s="208"/>
      <c r="C68" s="145" t="s">
        <v>423</v>
      </c>
      <c r="D68" s="146" t="s">
        <v>424</v>
      </c>
      <c r="E68" s="4"/>
      <c r="F68" s="146" t="s">
        <v>425</v>
      </c>
      <c r="G68" s="4"/>
      <c r="H68" s="146" t="s">
        <v>426</v>
      </c>
      <c r="I68" s="4"/>
      <c r="J68" s="146" t="s">
        <v>427</v>
      </c>
      <c r="K68" s="4"/>
      <c r="L68" s="146" t="s">
        <v>428</v>
      </c>
      <c r="M68" s="4"/>
      <c r="N68" s="146" t="s">
        <v>429</v>
      </c>
      <c r="O68" s="5"/>
      <c r="P68" s="27"/>
      <c r="Q68" s="61" t="str">
        <f t="shared" si="0"/>
        <v/>
      </c>
      <c r="R68" s="61" t="str">
        <f t="shared" si="1"/>
        <v/>
      </c>
      <c r="S68" s="80"/>
      <c r="T68" s="47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68"/>
      <c r="AH68" s="15"/>
      <c r="AR68" s="76"/>
      <c r="AS68" s="76"/>
      <c r="AT68" s="77"/>
      <c r="AU68" s="76"/>
      <c r="AV68" s="78"/>
      <c r="AW68" s="78"/>
      <c r="AX68" s="78"/>
      <c r="AY68" s="78"/>
      <c r="AZ68" s="78"/>
      <c r="BA68" s="78"/>
    </row>
    <row r="69" spans="1:53" ht="30" customHeight="1" thickBot="1">
      <c r="B69" s="209"/>
      <c r="C69" s="152" t="s">
        <v>530</v>
      </c>
      <c r="D69" s="146" t="s">
        <v>430</v>
      </c>
      <c r="E69" s="6"/>
      <c r="F69" s="146" t="s">
        <v>431</v>
      </c>
      <c r="G69" s="6"/>
      <c r="H69" s="146" t="s">
        <v>432</v>
      </c>
      <c r="I69" s="6"/>
      <c r="J69" s="146" t="s">
        <v>433</v>
      </c>
      <c r="K69" s="6"/>
      <c r="L69" s="146" t="s">
        <v>434</v>
      </c>
      <c r="M69" s="6"/>
      <c r="N69" s="146" t="s">
        <v>435</v>
      </c>
      <c r="O69" s="7"/>
      <c r="P69" s="27"/>
      <c r="Q69" s="123" t="str">
        <f t="shared" si="0"/>
        <v/>
      </c>
      <c r="R69" s="123" t="str">
        <f t="shared" si="1"/>
        <v/>
      </c>
      <c r="S69" s="80"/>
      <c r="T69" s="153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5"/>
      <c r="AH69" s="15"/>
      <c r="AR69" s="76"/>
      <c r="AS69" s="76"/>
      <c r="AT69" s="77"/>
      <c r="AU69" s="76"/>
      <c r="AV69" s="78"/>
      <c r="AW69" s="78"/>
      <c r="AX69" s="78"/>
      <c r="AY69" s="78"/>
      <c r="AZ69" s="78"/>
      <c r="BA69" s="78"/>
    </row>
    <row r="70" spans="1:53" ht="15" customHeight="1">
      <c r="P70" s="27"/>
      <c r="U70" s="15"/>
      <c r="V70" s="15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5"/>
      <c r="AH70" s="15"/>
      <c r="AR70" s="76"/>
      <c r="AS70" s="76"/>
      <c r="AT70" s="77"/>
      <c r="AU70" s="76"/>
      <c r="AV70" s="78"/>
      <c r="AW70" s="78"/>
      <c r="AX70" s="78"/>
      <c r="AY70" s="78"/>
      <c r="AZ70" s="78"/>
      <c r="BA70" s="78"/>
    </row>
    <row r="71" spans="1:53" ht="30" customHeight="1">
      <c r="A71" s="11"/>
      <c r="B71" s="11"/>
      <c r="C71" s="11"/>
      <c r="E71" s="11"/>
      <c r="G71" s="11"/>
      <c r="P71" s="27"/>
      <c r="U71" s="15"/>
      <c r="V71" s="15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5"/>
      <c r="AH71" s="15"/>
      <c r="AK71" s="156"/>
      <c r="AL71" s="156"/>
      <c r="AM71" s="157"/>
      <c r="AN71" s="157"/>
      <c r="AO71" s="156"/>
      <c r="AR71" s="76"/>
      <c r="AS71" s="76"/>
      <c r="AT71" s="77"/>
      <c r="AU71" s="76"/>
      <c r="AV71" s="78"/>
      <c r="AW71" s="78"/>
      <c r="AX71" s="78"/>
      <c r="AY71" s="78"/>
      <c r="AZ71" s="78"/>
      <c r="BA71" s="78"/>
    </row>
    <row r="72" spans="1:53" ht="24.95" customHeight="1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T72" s="15"/>
      <c r="U72" s="15"/>
      <c r="V72" s="15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5"/>
      <c r="AH72" s="15"/>
      <c r="AK72" s="156"/>
      <c r="AL72" s="156"/>
      <c r="AM72" s="157"/>
      <c r="AN72" s="157"/>
      <c r="AO72" s="156"/>
      <c r="AR72" s="76"/>
      <c r="AS72" s="76"/>
      <c r="AT72" s="77"/>
      <c r="AU72" s="76"/>
      <c r="AV72" s="78"/>
      <c r="AW72" s="78"/>
      <c r="AX72" s="78"/>
      <c r="AY72" s="78"/>
      <c r="AZ72" s="78"/>
      <c r="BA72" s="78"/>
    </row>
    <row r="73" spans="1:53" ht="24.95" customHeight="1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T73" s="15"/>
      <c r="U73" s="15"/>
      <c r="V73" s="15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5"/>
      <c r="AH73" s="15"/>
      <c r="AK73" s="156"/>
      <c r="AL73" s="156"/>
      <c r="AM73" s="157"/>
      <c r="AN73" s="157"/>
      <c r="AO73" s="158"/>
      <c r="AR73" s="76"/>
      <c r="AS73" s="76"/>
      <c r="AT73" s="77"/>
      <c r="AU73" s="76"/>
      <c r="AV73" s="78"/>
      <c r="AW73" s="78"/>
      <c r="AX73" s="78"/>
      <c r="AY73" s="78"/>
      <c r="AZ73" s="78"/>
      <c r="BA73" s="78"/>
    </row>
    <row r="74" spans="1:53" ht="24.95" customHeight="1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T74" s="15"/>
      <c r="U74" s="15"/>
      <c r="V74" s="15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5"/>
      <c r="AH74" s="15"/>
      <c r="AK74" s="156"/>
      <c r="AL74" s="156"/>
      <c r="AM74" s="157"/>
      <c r="AN74" s="157"/>
      <c r="AO74" s="158"/>
      <c r="AR74" s="76"/>
      <c r="AS74" s="76"/>
      <c r="AT74" s="77"/>
      <c r="AU74" s="76"/>
      <c r="AV74" s="78"/>
      <c r="AW74" s="78"/>
      <c r="AX74" s="78"/>
      <c r="AY74" s="78"/>
      <c r="AZ74" s="78"/>
      <c r="BA74" s="78"/>
    </row>
    <row r="75" spans="1:53" ht="24.95" customHeight="1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T75" s="15"/>
      <c r="U75" s="15"/>
      <c r="V75" s="15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5"/>
      <c r="AH75" s="15"/>
      <c r="AK75" s="156"/>
      <c r="AL75" s="156"/>
      <c r="AM75" s="157"/>
      <c r="AN75" s="157"/>
      <c r="AO75" s="158"/>
      <c r="AR75" s="76"/>
      <c r="AS75" s="76"/>
      <c r="AT75" s="77"/>
      <c r="AU75" s="76"/>
      <c r="AV75" s="78"/>
      <c r="AW75" s="78"/>
      <c r="AX75" s="78"/>
      <c r="AY75" s="78"/>
      <c r="AZ75" s="78"/>
      <c r="BA75" s="78"/>
    </row>
    <row r="76" spans="1:53" ht="24.95" customHeight="1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T76" s="15"/>
      <c r="U76" s="15"/>
      <c r="V76" s="15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5"/>
      <c r="AH76" s="15"/>
      <c r="AK76" s="156"/>
      <c r="AL76" s="156"/>
      <c r="AM76" s="157"/>
      <c r="AN76" s="157"/>
      <c r="AO76" s="158"/>
      <c r="AR76" s="76"/>
      <c r="AS76" s="76"/>
      <c r="AT76" s="77"/>
      <c r="AU76" s="76"/>
      <c r="AV76" s="78"/>
      <c r="AW76" s="78"/>
      <c r="AX76" s="78"/>
      <c r="AY76" s="78"/>
      <c r="AZ76" s="78"/>
      <c r="BA76" s="78"/>
    </row>
    <row r="77" spans="1:53" ht="24.95" customHeight="1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T77" s="15"/>
      <c r="U77" s="15"/>
      <c r="V77" s="15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5"/>
      <c r="AH77" s="15"/>
      <c r="AK77" s="156"/>
      <c r="AL77" s="156"/>
      <c r="AM77" s="157"/>
      <c r="AN77" s="157"/>
      <c r="AO77" s="158"/>
      <c r="AR77" s="76"/>
      <c r="AS77" s="76"/>
      <c r="AT77" s="77"/>
      <c r="AU77" s="76"/>
      <c r="AV77" s="78"/>
      <c r="AW77" s="78"/>
      <c r="AX77" s="78"/>
      <c r="AY77" s="78"/>
      <c r="AZ77" s="78"/>
      <c r="BA77" s="78"/>
    </row>
    <row r="78" spans="1:53" ht="24.95" customHeigh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T78" s="15"/>
      <c r="U78" s="15"/>
      <c r="V78" s="15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5"/>
      <c r="AH78" s="15"/>
      <c r="AK78" s="156"/>
      <c r="AL78" s="156"/>
      <c r="AM78" s="157"/>
      <c r="AN78" s="157"/>
      <c r="AO78" s="158"/>
      <c r="AR78" s="76"/>
      <c r="AS78" s="76"/>
      <c r="AT78" s="77"/>
      <c r="AU78" s="76"/>
      <c r="AV78" s="78"/>
      <c r="AW78" s="78"/>
      <c r="AX78" s="78"/>
      <c r="AY78" s="78"/>
      <c r="AZ78" s="78"/>
      <c r="BA78" s="78"/>
    </row>
    <row r="79" spans="1:53" ht="24.95" customHeight="1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T79" s="15"/>
      <c r="U79" s="15"/>
      <c r="V79" s="15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5"/>
      <c r="AH79" s="15"/>
      <c r="AK79" s="156"/>
      <c r="AL79" s="156"/>
      <c r="AM79" s="157"/>
      <c r="AN79" s="157"/>
      <c r="AO79" s="158"/>
      <c r="AQ79" s="17"/>
      <c r="AR79" s="17"/>
      <c r="AS79" s="17"/>
      <c r="AT79" s="17"/>
      <c r="AU79" s="17"/>
      <c r="AV79" s="17"/>
      <c r="AW79" s="17"/>
    </row>
    <row r="80" spans="1:53" ht="24.95" customHeight="1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T80" s="15"/>
      <c r="U80" s="15"/>
      <c r="V80" s="15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5"/>
      <c r="AH80" s="15"/>
      <c r="AK80" s="156"/>
      <c r="AL80" s="156"/>
      <c r="AM80" s="157"/>
      <c r="AN80" s="157"/>
      <c r="AO80" s="158"/>
      <c r="AQ80" s="17"/>
      <c r="AR80" s="17"/>
      <c r="AS80" s="17"/>
      <c r="AT80" s="17"/>
      <c r="AU80" s="17"/>
      <c r="AV80" s="17"/>
      <c r="AW80" s="17"/>
    </row>
    <row r="81" spans="2:49" ht="24.95" customHeight="1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T81" s="15"/>
      <c r="U81" s="15"/>
      <c r="V81" s="15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5"/>
      <c r="AH81" s="15"/>
      <c r="AK81" s="156"/>
      <c r="AL81" s="156"/>
      <c r="AM81" s="157"/>
      <c r="AN81" s="157"/>
      <c r="AO81" s="158"/>
      <c r="AQ81" s="17"/>
      <c r="AR81" s="17"/>
      <c r="AS81" s="17"/>
      <c r="AT81" s="17"/>
      <c r="AU81" s="17"/>
      <c r="AV81" s="17"/>
      <c r="AW81" s="17"/>
    </row>
    <row r="82" spans="2:49" ht="24.95" customHeight="1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T82" s="15"/>
      <c r="U82" s="15"/>
      <c r="V82" s="15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5"/>
      <c r="AH82" s="15"/>
      <c r="AK82" s="156"/>
      <c r="AL82" s="156"/>
      <c r="AM82" s="157"/>
      <c r="AN82" s="157"/>
      <c r="AO82" s="158"/>
      <c r="AQ82" s="17"/>
      <c r="AR82" s="17"/>
      <c r="AS82" s="17"/>
      <c r="AT82" s="17"/>
      <c r="AU82" s="17"/>
      <c r="AV82" s="17"/>
      <c r="AW82" s="17"/>
    </row>
    <row r="83" spans="2:49" ht="24.95" customHeight="1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T83" s="15"/>
      <c r="U83" s="15"/>
      <c r="V83" s="15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5"/>
      <c r="AH83" s="15"/>
      <c r="AK83" s="156"/>
      <c r="AL83" s="156"/>
      <c r="AM83" s="157"/>
      <c r="AN83" s="157"/>
      <c r="AO83" s="158"/>
      <c r="AQ83" s="17"/>
      <c r="AR83" s="17"/>
      <c r="AS83" s="17"/>
      <c r="AT83" s="17"/>
      <c r="AU83" s="17"/>
      <c r="AV83" s="17"/>
      <c r="AW83" s="17"/>
    </row>
    <row r="84" spans="2:49" ht="24.95" customHeight="1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T84" s="15"/>
      <c r="U84" s="15"/>
      <c r="V84" s="15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5"/>
      <c r="AH84" s="15"/>
      <c r="AK84" s="156"/>
      <c r="AL84" s="156"/>
      <c r="AM84" s="157"/>
      <c r="AN84" s="157"/>
      <c r="AO84" s="158"/>
      <c r="AQ84" s="17"/>
      <c r="AR84" s="17"/>
      <c r="AS84" s="17"/>
      <c r="AT84" s="17"/>
      <c r="AU84" s="17"/>
      <c r="AV84" s="17"/>
      <c r="AW84" s="17"/>
    </row>
    <row r="85" spans="2:49" ht="24.95" customHeight="1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T85" s="15"/>
      <c r="U85" s="15"/>
      <c r="V85" s="15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5"/>
      <c r="AH85" s="15"/>
      <c r="AK85" s="156"/>
      <c r="AL85" s="156"/>
      <c r="AM85" s="157"/>
      <c r="AN85" s="157"/>
      <c r="AO85" s="158"/>
      <c r="AQ85" s="17"/>
      <c r="AR85" s="17"/>
      <c r="AS85" s="17"/>
      <c r="AT85" s="17"/>
      <c r="AU85" s="17"/>
      <c r="AV85" s="17"/>
      <c r="AW85" s="17"/>
    </row>
    <row r="86" spans="2:49" ht="24.95" customHeight="1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T86" s="15"/>
      <c r="U86" s="15"/>
      <c r="V86" s="15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5"/>
      <c r="AH86" s="15"/>
      <c r="AK86" s="156"/>
      <c r="AL86" s="156"/>
      <c r="AM86" s="157"/>
      <c r="AN86" s="157"/>
      <c r="AO86" s="158"/>
      <c r="AQ86" s="17"/>
      <c r="AR86" s="17"/>
      <c r="AS86" s="17"/>
      <c r="AT86" s="17"/>
      <c r="AU86" s="17"/>
      <c r="AV86" s="17"/>
      <c r="AW86" s="17"/>
    </row>
    <row r="87" spans="2:49" ht="24.95" customHeight="1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T87" s="15"/>
      <c r="U87" s="15"/>
      <c r="V87" s="15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5"/>
      <c r="AH87" s="15"/>
      <c r="AK87" s="156"/>
      <c r="AL87" s="156"/>
      <c r="AM87" s="157"/>
      <c r="AN87" s="157"/>
      <c r="AO87" s="158"/>
      <c r="AQ87" s="17"/>
      <c r="AR87" s="17"/>
      <c r="AS87" s="17"/>
      <c r="AT87" s="17"/>
      <c r="AU87" s="17"/>
      <c r="AV87" s="17"/>
      <c r="AW87" s="17"/>
    </row>
    <row r="88" spans="2:49" ht="24.95" customHeight="1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T88" s="15"/>
      <c r="U88" s="15"/>
      <c r="V88" s="15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5"/>
      <c r="AH88" s="15"/>
      <c r="AK88" s="156"/>
      <c r="AL88" s="156"/>
      <c r="AM88" s="157"/>
      <c r="AN88" s="157"/>
      <c r="AO88" s="158"/>
      <c r="AQ88" s="17"/>
      <c r="AR88" s="17"/>
      <c r="AS88" s="17"/>
      <c r="AT88" s="17"/>
      <c r="AU88" s="17"/>
      <c r="AV88" s="17"/>
      <c r="AW88" s="17"/>
    </row>
    <row r="89" spans="2:49" ht="24.95" customHeight="1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T89" s="15"/>
      <c r="U89" s="15"/>
      <c r="V89" s="15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5"/>
      <c r="AH89" s="15"/>
      <c r="AK89" s="156"/>
      <c r="AL89" s="156"/>
      <c r="AM89" s="157"/>
      <c r="AN89" s="157"/>
      <c r="AO89" s="158"/>
      <c r="AQ89" s="17"/>
      <c r="AR89" s="17"/>
      <c r="AS89" s="17"/>
      <c r="AT89" s="17"/>
      <c r="AU89" s="17"/>
      <c r="AV89" s="17"/>
      <c r="AW89" s="17"/>
    </row>
    <row r="90" spans="2:49" ht="24.95" customHeight="1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T90" s="15"/>
      <c r="U90" s="15"/>
      <c r="V90" s="15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5"/>
      <c r="AH90" s="15"/>
      <c r="AK90" s="156"/>
      <c r="AL90" s="156"/>
      <c r="AM90" s="157"/>
      <c r="AN90" s="157"/>
      <c r="AO90" s="158"/>
      <c r="AQ90" s="17"/>
      <c r="AR90" s="17"/>
      <c r="AS90" s="17"/>
      <c r="AT90" s="17"/>
      <c r="AU90" s="17"/>
      <c r="AV90" s="17"/>
      <c r="AW90" s="17"/>
    </row>
    <row r="91" spans="2:49" ht="24.95" customHeight="1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T91" s="15"/>
      <c r="U91" s="15"/>
      <c r="V91" s="15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5"/>
      <c r="AH91" s="15"/>
      <c r="AK91" s="156"/>
      <c r="AL91" s="156"/>
      <c r="AM91" s="157"/>
      <c r="AN91" s="157"/>
      <c r="AO91" s="158"/>
      <c r="AQ91" s="17"/>
      <c r="AR91" s="17"/>
      <c r="AS91" s="17"/>
      <c r="AT91" s="17"/>
      <c r="AU91" s="17"/>
      <c r="AV91" s="17"/>
      <c r="AW91" s="17"/>
    </row>
    <row r="92" spans="2:49" ht="24.95" customHeight="1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T92" s="15"/>
      <c r="U92" s="15"/>
      <c r="V92" s="15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5"/>
      <c r="AH92" s="15"/>
      <c r="AO92" s="158"/>
      <c r="AQ92" s="17"/>
      <c r="AR92" s="17"/>
      <c r="AS92" s="17"/>
      <c r="AT92" s="17"/>
      <c r="AU92" s="17"/>
      <c r="AV92" s="17"/>
      <c r="AW92" s="17"/>
    </row>
    <row r="93" spans="2:49" ht="24.95" customHeight="1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T93" s="15"/>
      <c r="U93" s="15"/>
      <c r="V93" s="15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5"/>
      <c r="AH93" s="15"/>
      <c r="AO93" s="158"/>
      <c r="AQ93" s="17"/>
      <c r="AR93" s="17"/>
      <c r="AS93" s="17"/>
      <c r="AT93" s="17"/>
      <c r="AU93" s="17"/>
      <c r="AV93" s="17"/>
      <c r="AW93" s="17"/>
    </row>
    <row r="94" spans="2:49" ht="24.95" customHeight="1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T94" s="15"/>
      <c r="U94" s="15"/>
      <c r="V94" s="15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5"/>
      <c r="AH94" s="15"/>
      <c r="AO94" s="158"/>
      <c r="AQ94" s="17"/>
      <c r="AR94" s="17"/>
      <c r="AS94" s="17"/>
      <c r="AT94" s="17"/>
      <c r="AU94" s="17"/>
      <c r="AV94" s="17"/>
      <c r="AW94" s="17"/>
    </row>
    <row r="95" spans="2:49" ht="24.95" customHeight="1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T95" s="15"/>
      <c r="U95" s="15"/>
      <c r="V95" s="15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5"/>
      <c r="AH95" s="15"/>
      <c r="AO95" s="158"/>
      <c r="AQ95" s="17"/>
      <c r="AR95" s="17"/>
      <c r="AS95" s="17"/>
      <c r="AT95" s="17"/>
      <c r="AU95" s="17"/>
      <c r="AV95" s="17"/>
      <c r="AW95" s="17"/>
    </row>
    <row r="96" spans="2:49" ht="24.95" customHeight="1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T96" s="15"/>
      <c r="U96" s="15"/>
      <c r="V96" s="15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5"/>
      <c r="AH96" s="15"/>
      <c r="AO96" s="158"/>
      <c r="AR96" s="73" t="s">
        <v>498</v>
      </c>
      <c r="AS96" s="159"/>
      <c r="AT96" s="160" t="s">
        <v>499</v>
      </c>
    </row>
    <row r="97" spans="2:48" ht="24.95" customHeight="1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T97" s="15"/>
      <c r="U97" s="15"/>
      <c r="V97" s="15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5"/>
      <c r="AH97" s="15"/>
      <c r="AO97" s="158"/>
      <c r="AR97" s="73" t="s">
        <v>500</v>
      </c>
      <c r="AS97" s="159"/>
      <c r="AT97" s="160" t="s">
        <v>501</v>
      </c>
    </row>
    <row r="98" spans="2:48" ht="24.95" customHeight="1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T98" s="15"/>
      <c r="U98" s="15"/>
      <c r="V98" s="15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5"/>
      <c r="AH98" s="15"/>
      <c r="AO98" s="158"/>
      <c r="AR98" s="73" t="s">
        <v>502</v>
      </c>
      <c r="AS98" s="159"/>
      <c r="AT98" s="161"/>
    </row>
    <row r="99" spans="2:48" ht="24.95" customHeight="1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T99" s="15"/>
      <c r="U99" s="15"/>
      <c r="V99" s="15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5"/>
      <c r="AH99" s="15"/>
      <c r="AO99" s="158"/>
      <c r="AR99" s="100"/>
      <c r="AS99" s="162" t="s">
        <v>503</v>
      </c>
      <c r="AT99" s="163" t="s">
        <v>504</v>
      </c>
    </row>
    <row r="100" spans="2:48" ht="24.95" customHeight="1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T100" s="15"/>
      <c r="U100" s="15"/>
      <c r="V100" s="15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5"/>
      <c r="AH100" s="15"/>
      <c r="AO100" s="158"/>
      <c r="AR100" s="100"/>
      <c r="AS100" s="162" t="s">
        <v>505</v>
      </c>
      <c r="AT100" s="163" t="s">
        <v>506</v>
      </c>
    </row>
    <row r="101" spans="2:48" ht="24.95" customHeigh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T101" s="15"/>
      <c r="U101" s="15"/>
      <c r="V101" s="15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5"/>
      <c r="AH101" s="15"/>
      <c r="AO101" s="158"/>
      <c r="AR101" s="100"/>
      <c r="AS101" s="162" t="s">
        <v>507</v>
      </c>
      <c r="AT101" s="163" t="s">
        <v>508</v>
      </c>
    </row>
    <row r="102" spans="2:48" ht="24.95" customHeight="1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T102" s="15"/>
      <c r="U102" s="15"/>
      <c r="V102" s="15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5"/>
      <c r="AH102" s="15"/>
      <c r="AO102" s="158"/>
      <c r="AR102" s="100"/>
      <c r="AS102" s="162" t="s">
        <v>509</v>
      </c>
      <c r="AT102" s="163" t="s">
        <v>510</v>
      </c>
    </row>
    <row r="103" spans="2:48" ht="24.95" customHeight="1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T103" s="15"/>
      <c r="U103" s="15"/>
      <c r="V103" s="15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5"/>
      <c r="AH103" s="15"/>
      <c r="AO103" s="158"/>
      <c r="AR103" s="100"/>
      <c r="AS103" s="162" t="s">
        <v>511</v>
      </c>
      <c r="AT103" s="163" t="s">
        <v>512</v>
      </c>
    </row>
    <row r="104" spans="2:48" ht="24.95" customHeight="1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T104" s="15"/>
      <c r="U104" s="15"/>
      <c r="V104" s="15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5"/>
      <c r="AH104" s="15"/>
      <c r="AO104" s="158"/>
      <c r="AR104" s="111"/>
      <c r="AS104" s="162" t="s">
        <v>513</v>
      </c>
      <c r="AT104" s="163" t="s">
        <v>514</v>
      </c>
    </row>
    <row r="105" spans="2:48" ht="24.95" customHeight="1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T105" s="15"/>
      <c r="U105" s="15"/>
      <c r="V105" s="15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5"/>
      <c r="AH105" s="15"/>
      <c r="AO105" s="158"/>
      <c r="AR105" s="73" t="s">
        <v>515</v>
      </c>
      <c r="AS105" s="159"/>
      <c r="AT105" s="160" t="s">
        <v>516</v>
      </c>
    </row>
    <row r="106" spans="2:48" ht="24.95" customHeight="1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T106" s="15"/>
      <c r="U106" s="15"/>
      <c r="V106" s="15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5"/>
      <c r="AH106" s="15"/>
      <c r="AO106" s="158"/>
      <c r="AR106" s="73" t="s">
        <v>517</v>
      </c>
      <c r="AS106" s="159"/>
      <c r="AT106" s="160" t="s">
        <v>518</v>
      </c>
    </row>
    <row r="107" spans="2:48" ht="24.95" customHeight="1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T107" s="15"/>
      <c r="U107" s="15"/>
      <c r="V107" s="15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5"/>
      <c r="AH107" s="15"/>
      <c r="AO107" s="158"/>
      <c r="AR107" s="73" t="s">
        <v>519</v>
      </c>
      <c r="AS107" s="159"/>
      <c r="AT107" s="160" t="s">
        <v>520</v>
      </c>
    </row>
    <row r="108" spans="2:48" ht="24.95" customHeight="1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T108" s="15"/>
      <c r="U108" s="15"/>
      <c r="V108" s="15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5"/>
      <c r="AH108" s="15"/>
      <c r="AO108" s="158"/>
      <c r="AR108" s="73" t="s">
        <v>521</v>
      </c>
      <c r="AS108" s="159"/>
      <c r="AT108" s="160" t="s">
        <v>522</v>
      </c>
    </row>
    <row r="109" spans="2:48" ht="24.95" customHeight="1">
      <c r="B109" s="164"/>
      <c r="C109" s="8"/>
      <c r="D109" s="165"/>
      <c r="E109" s="16"/>
      <c r="F109" s="157"/>
      <c r="G109" s="16"/>
      <c r="H109" s="157"/>
      <c r="I109" s="16"/>
      <c r="J109" s="157"/>
      <c r="K109" s="16"/>
      <c r="L109" s="157"/>
      <c r="M109" s="16"/>
      <c r="N109" s="157"/>
      <c r="O109" s="16"/>
      <c r="P109" s="16"/>
      <c r="T109" s="15"/>
      <c r="U109" s="15"/>
      <c r="V109" s="15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5"/>
      <c r="AH109" s="15"/>
      <c r="AO109" s="158"/>
      <c r="AR109" s="17"/>
      <c r="AT109" s="17"/>
      <c r="AV109" s="17"/>
    </row>
    <row r="110" spans="2:48" ht="24.95" customHeight="1">
      <c r="B110" s="164"/>
      <c r="C110" s="8"/>
      <c r="D110" s="165"/>
      <c r="E110" s="16"/>
      <c r="F110" s="157"/>
      <c r="G110" s="16"/>
      <c r="H110" s="157"/>
      <c r="I110" s="16"/>
      <c r="J110" s="157"/>
      <c r="K110" s="16"/>
      <c r="L110" s="157"/>
      <c r="M110" s="16"/>
      <c r="N110" s="157"/>
      <c r="O110" s="16"/>
      <c r="P110" s="16"/>
      <c r="T110" s="15"/>
      <c r="U110" s="15"/>
      <c r="V110" s="15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5"/>
      <c r="AH110" s="15"/>
      <c r="AO110" s="158"/>
      <c r="AR110" s="17"/>
      <c r="AT110" s="17"/>
      <c r="AV110" s="17"/>
    </row>
    <row r="111" spans="2:48" ht="24.95" customHeight="1">
      <c r="B111" s="164"/>
      <c r="C111" s="8"/>
      <c r="D111" s="165"/>
      <c r="E111" s="16"/>
      <c r="F111" s="157"/>
      <c r="G111" s="16"/>
      <c r="H111" s="157"/>
      <c r="I111" s="16"/>
      <c r="J111" s="157"/>
      <c r="K111" s="16"/>
      <c r="L111" s="157"/>
      <c r="M111" s="16"/>
      <c r="N111" s="157"/>
      <c r="O111" s="16"/>
      <c r="P111" s="16"/>
      <c r="T111" s="15"/>
      <c r="U111" s="15"/>
      <c r="V111" s="15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5"/>
      <c r="AH111" s="15"/>
      <c r="AO111" s="158"/>
      <c r="AR111" s="17"/>
      <c r="AT111" s="17"/>
      <c r="AV111" s="17"/>
    </row>
    <row r="112" spans="2:48" ht="24.95" customHeight="1">
      <c r="B112" s="164"/>
      <c r="C112" s="8"/>
      <c r="D112" s="165"/>
      <c r="E112" s="16"/>
      <c r="F112" s="157"/>
      <c r="G112" s="16"/>
      <c r="H112" s="157"/>
      <c r="I112" s="16"/>
      <c r="J112" s="157"/>
      <c r="K112" s="16"/>
      <c r="L112" s="157"/>
      <c r="M112" s="16"/>
      <c r="N112" s="157"/>
      <c r="O112" s="16"/>
      <c r="P112" s="16"/>
      <c r="T112" s="15"/>
      <c r="U112" s="15"/>
      <c r="V112" s="15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5"/>
      <c r="AH112" s="15"/>
      <c r="AO112" s="158"/>
      <c r="AR112" s="17"/>
      <c r="AT112" s="17"/>
      <c r="AV112" s="17"/>
    </row>
    <row r="113" spans="2:48" ht="24.95" customHeight="1">
      <c r="B113" s="164"/>
      <c r="C113" s="8"/>
      <c r="D113" s="165"/>
      <c r="E113" s="16"/>
      <c r="F113" s="157"/>
      <c r="G113" s="16"/>
      <c r="H113" s="157"/>
      <c r="I113" s="16"/>
      <c r="J113" s="157"/>
      <c r="K113" s="16"/>
      <c r="L113" s="157"/>
      <c r="M113" s="16"/>
      <c r="N113" s="157"/>
      <c r="O113" s="16"/>
      <c r="P113" s="16"/>
      <c r="T113" s="15"/>
      <c r="U113" s="15"/>
      <c r="V113" s="15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5"/>
      <c r="AH113" s="15"/>
      <c r="AO113" s="158"/>
      <c r="AR113" s="17"/>
      <c r="AT113" s="17"/>
      <c r="AV113" s="17"/>
    </row>
    <row r="114" spans="2:48" ht="24.95" customHeight="1">
      <c r="B114" s="164"/>
      <c r="C114" s="8"/>
      <c r="D114" s="165"/>
      <c r="E114" s="16"/>
      <c r="F114" s="157"/>
      <c r="G114" s="16"/>
      <c r="H114" s="157"/>
      <c r="I114" s="16"/>
      <c r="J114" s="157"/>
      <c r="K114" s="16"/>
      <c r="L114" s="157"/>
      <c r="M114" s="16"/>
      <c r="N114" s="157"/>
      <c r="O114" s="16"/>
      <c r="P114" s="16"/>
      <c r="T114" s="15"/>
      <c r="U114" s="15"/>
      <c r="V114" s="15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5"/>
      <c r="AH114" s="15"/>
      <c r="AO114" s="158"/>
      <c r="AR114" s="17"/>
      <c r="AT114" s="17"/>
      <c r="AV114" s="17"/>
    </row>
    <row r="115" spans="2:48" ht="24.95" customHeight="1">
      <c r="B115" s="164"/>
      <c r="C115" s="8"/>
      <c r="D115" s="165"/>
      <c r="E115" s="16"/>
      <c r="F115" s="157"/>
      <c r="G115" s="16"/>
      <c r="H115" s="157"/>
      <c r="I115" s="16"/>
      <c r="J115" s="157"/>
      <c r="K115" s="16"/>
      <c r="L115" s="157"/>
      <c r="M115" s="16"/>
      <c r="N115" s="157"/>
      <c r="O115" s="16"/>
      <c r="P115" s="16"/>
      <c r="T115" s="15"/>
      <c r="U115" s="15"/>
      <c r="V115" s="15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5"/>
      <c r="AH115" s="15"/>
      <c r="AO115" s="158"/>
      <c r="AR115" s="17"/>
      <c r="AT115" s="17"/>
      <c r="AV115" s="17"/>
    </row>
    <row r="116" spans="2:48" ht="24.95" customHeight="1">
      <c r="B116" s="164"/>
      <c r="C116" s="8"/>
      <c r="D116" s="165"/>
      <c r="E116" s="16"/>
      <c r="F116" s="157"/>
      <c r="G116" s="16"/>
      <c r="H116" s="157"/>
      <c r="I116" s="16"/>
      <c r="J116" s="157"/>
      <c r="K116" s="16"/>
      <c r="L116" s="157"/>
      <c r="M116" s="16"/>
      <c r="N116" s="157"/>
      <c r="O116" s="16"/>
      <c r="P116" s="16"/>
      <c r="T116" s="15"/>
      <c r="U116" s="15"/>
      <c r="V116" s="15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5"/>
      <c r="AH116" s="15"/>
      <c r="AO116" s="158"/>
      <c r="AR116" s="17"/>
      <c r="AT116" s="17"/>
      <c r="AV116" s="17"/>
    </row>
    <row r="117" spans="2:48" ht="24.95" customHeight="1">
      <c r="B117" s="164"/>
      <c r="C117" s="8"/>
      <c r="D117" s="165"/>
      <c r="E117" s="16"/>
      <c r="F117" s="157"/>
      <c r="G117" s="16"/>
      <c r="H117" s="157"/>
      <c r="I117" s="16"/>
      <c r="J117" s="157"/>
      <c r="K117" s="16"/>
      <c r="L117" s="157"/>
      <c r="M117" s="16"/>
      <c r="N117" s="157"/>
      <c r="O117" s="16"/>
      <c r="P117" s="16"/>
      <c r="T117" s="15"/>
      <c r="U117" s="15"/>
      <c r="V117" s="15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5"/>
      <c r="AH117" s="15"/>
      <c r="AO117" s="158"/>
      <c r="AR117" s="17"/>
      <c r="AT117" s="17"/>
      <c r="AV117" s="17"/>
    </row>
    <row r="118" spans="2:48" ht="24.95" customHeight="1">
      <c r="B118" s="164"/>
      <c r="C118" s="8"/>
      <c r="D118" s="165"/>
      <c r="E118" s="16"/>
      <c r="F118" s="157"/>
      <c r="G118" s="16"/>
      <c r="H118" s="157"/>
      <c r="I118" s="16"/>
      <c r="J118" s="157"/>
      <c r="K118" s="16"/>
      <c r="L118" s="157"/>
      <c r="M118" s="16"/>
      <c r="N118" s="157"/>
      <c r="O118" s="16"/>
      <c r="P118" s="16"/>
      <c r="T118" s="15"/>
      <c r="U118" s="15"/>
      <c r="V118" s="15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5"/>
      <c r="AH118" s="15"/>
      <c r="AO118" s="158"/>
      <c r="AR118" s="17"/>
      <c r="AT118" s="17"/>
      <c r="AV118" s="17"/>
    </row>
    <row r="119" spans="2:48" ht="24.95" customHeight="1">
      <c r="B119" s="164"/>
      <c r="C119" s="8"/>
      <c r="D119" s="165"/>
      <c r="E119" s="16"/>
      <c r="F119" s="157"/>
      <c r="G119" s="16"/>
      <c r="H119" s="157"/>
      <c r="I119" s="16"/>
      <c r="J119" s="157"/>
      <c r="K119" s="16"/>
      <c r="L119" s="157"/>
      <c r="M119" s="16"/>
      <c r="N119" s="157"/>
      <c r="O119" s="16"/>
      <c r="P119" s="16"/>
      <c r="T119" s="15"/>
      <c r="U119" s="15"/>
      <c r="V119" s="15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5"/>
      <c r="AH119" s="15"/>
      <c r="AO119" s="158"/>
      <c r="AR119" s="17"/>
      <c r="AT119" s="17"/>
      <c r="AV119" s="17"/>
    </row>
    <row r="120" spans="2:48" ht="24.95" customHeight="1">
      <c r="B120" s="164"/>
      <c r="C120" s="8"/>
      <c r="D120" s="165"/>
      <c r="E120" s="16"/>
      <c r="F120" s="157"/>
      <c r="G120" s="16"/>
      <c r="H120" s="157"/>
      <c r="I120" s="16"/>
      <c r="J120" s="157"/>
      <c r="K120" s="16"/>
      <c r="L120" s="157"/>
      <c r="M120" s="16"/>
      <c r="N120" s="157"/>
      <c r="O120" s="16"/>
      <c r="P120" s="16"/>
      <c r="T120" s="15"/>
      <c r="U120" s="15"/>
      <c r="V120" s="15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5"/>
      <c r="AH120" s="15"/>
      <c r="AO120" s="158"/>
      <c r="AR120" s="17"/>
      <c r="AT120" s="17"/>
      <c r="AV120" s="17"/>
    </row>
    <row r="121" spans="2:48" ht="24.95" customHeight="1">
      <c r="B121" s="164"/>
      <c r="C121" s="8"/>
      <c r="D121" s="165"/>
      <c r="E121" s="16"/>
      <c r="F121" s="157"/>
      <c r="G121" s="16"/>
      <c r="H121" s="157"/>
      <c r="I121" s="16"/>
      <c r="J121" s="157"/>
      <c r="K121" s="16"/>
      <c r="L121" s="157"/>
      <c r="M121" s="16"/>
      <c r="N121" s="157"/>
      <c r="O121" s="16"/>
      <c r="P121" s="16"/>
      <c r="T121" s="15"/>
      <c r="U121" s="15"/>
      <c r="V121" s="15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5"/>
      <c r="AH121" s="15"/>
      <c r="AO121" s="158"/>
      <c r="AR121" s="17"/>
      <c r="AT121" s="17"/>
      <c r="AV121" s="17"/>
    </row>
    <row r="122" spans="2:48" ht="24.95" customHeight="1">
      <c r="B122" s="164"/>
      <c r="C122" s="8"/>
      <c r="D122" s="165"/>
      <c r="E122" s="16"/>
      <c r="F122" s="157"/>
      <c r="G122" s="16"/>
      <c r="H122" s="157"/>
      <c r="I122" s="16"/>
      <c r="J122" s="157"/>
      <c r="K122" s="16"/>
      <c r="L122" s="157"/>
      <c r="M122" s="16"/>
      <c r="N122" s="157"/>
      <c r="O122" s="16"/>
      <c r="P122" s="16"/>
      <c r="T122" s="15"/>
      <c r="U122" s="15"/>
      <c r="V122" s="15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5"/>
      <c r="AH122" s="15"/>
      <c r="AO122" s="158"/>
      <c r="AR122" s="17"/>
      <c r="AT122" s="17"/>
      <c r="AV122" s="17"/>
    </row>
    <row r="123" spans="2:48" ht="24.95" customHeight="1">
      <c r="B123" s="164"/>
      <c r="C123" s="8"/>
      <c r="D123" s="165"/>
      <c r="E123" s="16"/>
      <c r="F123" s="157"/>
      <c r="G123" s="16"/>
      <c r="H123" s="157"/>
      <c r="I123" s="16"/>
      <c r="J123" s="157"/>
      <c r="K123" s="16"/>
      <c r="L123" s="157"/>
      <c r="M123" s="16"/>
      <c r="N123" s="157"/>
      <c r="O123" s="16"/>
      <c r="P123" s="16"/>
      <c r="T123" s="15"/>
      <c r="U123" s="15"/>
      <c r="V123" s="15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5"/>
      <c r="AH123" s="15"/>
      <c r="AO123" s="158"/>
      <c r="AR123" s="17"/>
      <c r="AT123" s="17"/>
      <c r="AV123" s="17"/>
    </row>
    <row r="124" spans="2:48" ht="24.95" customHeight="1">
      <c r="B124" s="164"/>
      <c r="C124" s="8"/>
      <c r="D124" s="165"/>
      <c r="E124" s="16"/>
      <c r="F124" s="157"/>
      <c r="G124" s="16"/>
      <c r="H124" s="157"/>
      <c r="I124" s="16"/>
      <c r="J124" s="157"/>
      <c r="K124" s="16"/>
      <c r="L124" s="157"/>
      <c r="M124" s="16"/>
      <c r="N124" s="157"/>
      <c r="O124" s="16"/>
      <c r="P124" s="16"/>
      <c r="T124" s="15"/>
      <c r="U124" s="15"/>
      <c r="V124" s="15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5"/>
      <c r="AH124" s="15"/>
      <c r="AO124" s="158"/>
      <c r="AR124" s="17"/>
      <c r="AT124" s="17"/>
      <c r="AV124" s="17"/>
    </row>
    <row r="125" spans="2:48" ht="24.95" customHeight="1">
      <c r="B125" s="164"/>
      <c r="C125" s="8"/>
      <c r="D125" s="165"/>
      <c r="E125" s="16"/>
      <c r="F125" s="157"/>
      <c r="G125" s="16"/>
      <c r="H125" s="157"/>
      <c r="I125" s="16"/>
      <c r="J125" s="157"/>
      <c r="K125" s="16"/>
      <c r="L125" s="157"/>
      <c r="M125" s="16"/>
      <c r="N125" s="157"/>
      <c r="O125" s="16"/>
      <c r="P125" s="16"/>
      <c r="T125" s="15"/>
      <c r="U125" s="15"/>
      <c r="V125" s="15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5"/>
      <c r="AH125" s="15"/>
      <c r="AO125" s="158"/>
      <c r="AR125" s="17"/>
      <c r="AT125" s="17"/>
      <c r="AV125" s="17"/>
    </row>
    <row r="126" spans="2:48" ht="24.95" customHeight="1">
      <c r="B126" s="164"/>
      <c r="C126" s="8"/>
      <c r="D126" s="165"/>
      <c r="E126" s="16"/>
      <c r="F126" s="157"/>
      <c r="G126" s="16"/>
      <c r="H126" s="157"/>
      <c r="I126" s="16"/>
      <c r="J126" s="157"/>
      <c r="K126" s="16"/>
      <c r="L126" s="157"/>
      <c r="M126" s="16"/>
      <c r="N126" s="157"/>
      <c r="O126" s="16"/>
      <c r="P126" s="16"/>
      <c r="T126" s="15"/>
      <c r="U126" s="15"/>
      <c r="V126" s="15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5"/>
      <c r="AH126" s="15"/>
      <c r="AO126" s="158"/>
      <c r="AR126" s="17"/>
      <c r="AT126" s="17"/>
      <c r="AV126" s="17"/>
    </row>
    <row r="127" spans="2:48" ht="24.95" customHeight="1">
      <c r="B127" s="164"/>
      <c r="C127" s="8"/>
      <c r="D127" s="165"/>
      <c r="E127" s="16"/>
      <c r="F127" s="157"/>
      <c r="G127" s="16"/>
      <c r="H127" s="157"/>
      <c r="I127" s="16"/>
      <c r="J127" s="157"/>
      <c r="K127" s="16"/>
      <c r="L127" s="157"/>
      <c r="M127" s="16"/>
      <c r="N127" s="157"/>
      <c r="O127" s="16"/>
      <c r="P127" s="16"/>
      <c r="T127" s="15"/>
      <c r="U127" s="15"/>
      <c r="V127" s="15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5"/>
      <c r="AH127" s="15"/>
      <c r="AO127" s="158"/>
      <c r="AR127" s="17"/>
      <c r="AT127" s="17"/>
      <c r="AV127" s="17"/>
    </row>
    <row r="128" spans="2:48" ht="24.95" customHeight="1">
      <c r="B128" s="164"/>
      <c r="C128" s="8"/>
      <c r="D128" s="165"/>
      <c r="E128" s="16"/>
      <c r="F128" s="157"/>
      <c r="G128" s="16"/>
      <c r="H128" s="157"/>
      <c r="I128" s="16"/>
      <c r="J128" s="157"/>
      <c r="K128" s="16"/>
      <c r="L128" s="157"/>
      <c r="M128" s="16"/>
      <c r="N128" s="157"/>
      <c r="O128" s="16"/>
      <c r="P128" s="16"/>
      <c r="T128" s="15"/>
      <c r="U128" s="15"/>
      <c r="V128" s="15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5"/>
      <c r="AH128" s="15"/>
      <c r="AO128" s="158"/>
      <c r="AR128" s="17"/>
      <c r="AT128" s="17"/>
      <c r="AV128" s="17"/>
    </row>
    <row r="129" spans="2:48" ht="24.95" customHeight="1">
      <c r="B129" s="164"/>
      <c r="C129" s="8"/>
      <c r="D129" s="165"/>
      <c r="E129" s="16"/>
      <c r="F129" s="157"/>
      <c r="G129" s="16"/>
      <c r="H129" s="157"/>
      <c r="I129" s="16"/>
      <c r="J129" s="157"/>
      <c r="K129" s="16"/>
      <c r="L129" s="157"/>
      <c r="M129" s="16"/>
      <c r="N129" s="157"/>
      <c r="O129" s="16"/>
      <c r="P129" s="16"/>
      <c r="T129" s="15"/>
      <c r="U129" s="15"/>
      <c r="V129" s="15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5"/>
      <c r="AH129" s="15"/>
      <c r="AO129" s="158"/>
      <c r="AR129" s="17"/>
      <c r="AT129" s="17"/>
      <c r="AV129" s="17"/>
    </row>
    <row r="130" spans="2:48" ht="24.95" customHeight="1">
      <c r="B130" s="164"/>
      <c r="C130" s="8"/>
      <c r="D130" s="165"/>
      <c r="E130" s="16"/>
      <c r="F130" s="157"/>
      <c r="G130" s="16"/>
      <c r="H130" s="157"/>
      <c r="I130" s="16"/>
      <c r="J130" s="157"/>
      <c r="K130" s="16"/>
      <c r="L130" s="157"/>
      <c r="M130" s="16"/>
      <c r="N130" s="157"/>
      <c r="O130" s="16"/>
      <c r="P130" s="16"/>
      <c r="T130" s="15"/>
      <c r="U130" s="15"/>
      <c r="V130" s="15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5"/>
      <c r="AH130" s="15"/>
      <c r="AO130" s="158"/>
      <c r="AR130" s="17"/>
      <c r="AT130" s="17"/>
      <c r="AV130" s="17"/>
    </row>
    <row r="131" spans="2:48" ht="24.95" customHeight="1">
      <c r="B131" s="164"/>
      <c r="C131" s="8"/>
      <c r="D131" s="165"/>
      <c r="E131" s="16"/>
      <c r="F131" s="157"/>
      <c r="G131" s="16"/>
      <c r="H131" s="157"/>
      <c r="I131" s="16"/>
      <c r="J131" s="157"/>
      <c r="K131" s="16"/>
      <c r="L131" s="157"/>
      <c r="M131" s="16"/>
      <c r="N131" s="157"/>
      <c r="O131" s="16"/>
      <c r="P131" s="16"/>
      <c r="T131" s="15"/>
      <c r="U131" s="15"/>
      <c r="V131" s="15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5"/>
      <c r="AH131" s="15"/>
      <c r="AO131" s="158"/>
      <c r="AR131" s="17"/>
      <c r="AT131" s="17"/>
      <c r="AV131" s="17"/>
    </row>
    <row r="132" spans="2:48" ht="24.95" customHeight="1">
      <c r="B132" s="164"/>
      <c r="C132" s="8"/>
      <c r="D132" s="165"/>
      <c r="E132" s="16"/>
      <c r="F132" s="157"/>
      <c r="G132" s="16"/>
      <c r="H132" s="157"/>
      <c r="I132" s="16"/>
      <c r="J132" s="157"/>
      <c r="K132" s="16"/>
      <c r="L132" s="157"/>
      <c r="M132" s="16"/>
      <c r="N132" s="157"/>
      <c r="O132" s="16"/>
      <c r="P132" s="16"/>
      <c r="T132" s="15"/>
      <c r="U132" s="15"/>
      <c r="V132" s="15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5"/>
      <c r="AH132" s="15"/>
      <c r="AO132" s="158"/>
      <c r="AR132" s="17"/>
      <c r="AT132" s="17"/>
      <c r="AV132" s="17"/>
    </row>
    <row r="133" spans="2:48" ht="24.95" customHeight="1">
      <c r="B133" s="164"/>
      <c r="C133" s="8"/>
      <c r="D133" s="165"/>
      <c r="E133" s="16"/>
      <c r="F133" s="157"/>
      <c r="G133" s="16"/>
      <c r="H133" s="157"/>
      <c r="I133" s="16"/>
      <c r="J133" s="157"/>
      <c r="K133" s="16"/>
      <c r="L133" s="157"/>
      <c r="M133" s="16"/>
      <c r="N133" s="157"/>
      <c r="O133" s="16"/>
      <c r="P133" s="16"/>
      <c r="T133" s="15"/>
      <c r="U133" s="15"/>
      <c r="V133" s="15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5"/>
      <c r="AH133" s="15"/>
      <c r="AO133" s="158"/>
      <c r="AR133" s="17"/>
      <c r="AT133" s="17"/>
      <c r="AV133" s="17"/>
    </row>
    <row r="134" spans="2:48" ht="24.95" customHeight="1">
      <c r="B134" s="164"/>
      <c r="C134" s="8"/>
      <c r="D134" s="165"/>
      <c r="E134" s="16"/>
      <c r="F134" s="157"/>
      <c r="G134" s="16"/>
      <c r="H134" s="157"/>
      <c r="I134" s="16"/>
      <c r="J134" s="157"/>
      <c r="K134" s="16"/>
      <c r="L134" s="157"/>
      <c r="M134" s="16"/>
      <c r="N134" s="157"/>
      <c r="O134" s="16"/>
      <c r="P134" s="16"/>
      <c r="T134" s="15"/>
      <c r="U134" s="15"/>
      <c r="V134" s="15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5"/>
      <c r="AH134" s="15"/>
      <c r="AO134" s="158"/>
      <c r="AR134" s="17"/>
      <c r="AT134" s="17"/>
      <c r="AV134" s="17"/>
    </row>
    <row r="135" spans="2:48" ht="24.95" customHeight="1">
      <c r="B135" s="164"/>
      <c r="C135" s="8"/>
      <c r="D135" s="165"/>
      <c r="E135" s="16"/>
      <c r="F135" s="157"/>
      <c r="G135" s="16"/>
      <c r="H135" s="157"/>
      <c r="I135" s="16"/>
      <c r="J135" s="157"/>
      <c r="K135" s="16"/>
      <c r="L135" s="157"/>
      <c r="M135" s="16"/>
      <c r="N135" s="157"/>
      <c r="O135" s="16"/>
      <c r="P135" s="16"/>
      <c r="T135" s="15"/>
      <c r="U135" s="15"/>
      <c r="V135" s="15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5"/>
      <c r="AH135" s="15"/>
      <c r="AO135" s="158"/>
      <c r="AR135" s="17"/>
      <c r="AT135" s="17"/>
      <c r="AV135" s="17"/>
    </row>
    <row r="136" spans="2:48" ht="24.95" customHeight="1">
      <c r="B136" s="164"/>
      <c r="C136" s="8"/>
      <c r="D136" s="165"/>
      <c r="E136" s="16"/>
      <c r="F136" s="157"/>
      <c r="G136" s="16"/>
      <c r="H136" s="157"/>
      <c r="I136" s="16"/>
      <c r="J136" s="157"/>
      <c r="K136" s="16"/>
      <c r="L136" s="157"/>
      <c r="M136" s="16"/>
      <c r="N136" s="157"/>
      <c r="O136" s="16"/>
      <c r="P136" s="16"/>
      <c r="T136" s="15"/>
      <c r="U136" s="15"/>
      <c r="V136" s="15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5"/>
      <c r="AH136" s="15"/>
      <c r="AO136" s="158"/>
      <c r="AR136" s="17"/>
      <c r="AT136" s="17"/>
      <c r="AV136" s="17"/>
    </row>
    <row r="137" spans="2:48" ht="24.95" customHeight="1">
      <c r="B137" s="164"/>
      <c r="C137" s="8"/>
      <c r="D137" s="165"/>
      <c r="E137" s="16"/>
      <c r="F137" s="157"/>
      <c r="G137" s="16"/>
      <c r="H137" s="157"/>
      <c r="I137" s="16"/>
      <c r="J137" s="157"/>
      <c r="K137" s="16"/>
      <c r="L137" s="157"/>
      <c r="M137" s="16"/>
      <c r="N137" s="157"/>
      <c r="O137" s="16"/>
      <c r="P137" s="16"/>
      <c r="T137" s="15"/>
      <c r="U137" s="15"/>
      <c r="V137" s="15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5"/>
      <c r="AH137" s="15"/>
      <c r="AO137" s="158"/>
      <c r="AR137" s="17"/>
      <c r="AT137" s="17"/>
      <c r="AV137" s="17"/>
    </row>
    <row r="138" spans="2:48" ht="24.95" customHeight="1">
      <c r="B138" s="164"/>
      <c r="C138" s="8"/>
      <c r="D138" s="165"/>
      <c r="E138" s="16"/>
      <c r="F138" s="157"/>
      <c r="G138" s="16"/>
      <c r="H138" s="157"/>
      <c r="I138" s="16"/>
      <c r="J138" s="157"/>
      <c r="K138" s="16"/>
      <c r="L138" s="157"/>
      <c r="M138" s="16"/>
      <c r="N138" s="157"/>
      <c r="O138" s="16"/>
      <c r="P138" s="16"/>
      <c r="T138" s="15"/>
      <c r="U138" s="15"/>
      <c r="V138" s="15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5"/>
      <c r="AH138" s="15"/>
      <c r="AO138" s="158"/>
      <c r="AR138" s="17"/>
      <c r="AT138" s="17"/>
      <c r="AV138" s="17"/>
    </row>
    <row r="139" spans="2:48" ht="24.95" customHeight="1">
      <c r="B139" s="164"/>
      <c r="C139" s="8"/>
      <c r="D139" s="165"/>
      <c r="E139" s="16"/>
      <c r="F139" s="157"/>
      <c r="G139" s="16"/>
      <c r="H139" s="157"/>
      <c r="I139" s="16"/>
      <c r="J139" s="157"/>
      <c r="K139" s="16"/>
      <c r="L139" s="157"/>
      <c r="M139" s="16"/>
      <c r="N139" s="157"/>
      <c r="O139" s="16"/>
      <c r="P139" s="16"/>
      <c r="T139" s="15"/>
      <c r="U139" s="15"/>
      <c r="V139" s="15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5"/>
      <c r="AH139" s="15"/>
      <c r="AO139" s="158"/>
      <c r="AR139" s="17"/>
      <c r="AT139" s="17"/>
      <c r="AV139" s="17"/>
    </row>
    <row r="140" spans="2:48" ht="24.95" customHeight="1">
      <c r="B140" s="164"/>
      <c r="C140" s="8"/>
      <c r="D140" s="165"/>
      <c r="E140" s="16"/>
      <c r="F140" s="157"/>
      <c r="G140" s="16"/>
      <c r="H140" s="157"/>
      <c r="I140" s="16"/>
      <c r="J140" s="157"/>
      <c r="K140" s="16"/>
      <c r="L140" s="157"/>
      <c r="M140" s="16"/>
      <c r="N140" s="157"/>
      <c r="O140" s="16"/>
      <c r="P140" s="16"/>
      <c r="T140" s="15"/>
      <c r="U140" s="15"/>
      <c r="V140" s="15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5"/>
      <c r="AH140" s="15"/>
      <c r="AO140" s="158"/>
      <c r="AR140" s="17"/>
      <c r="AT140" s="17"/>
      <c r="AV140" s="17"/>
    </row>
    <row r="141" spans="2:48" ht="24.95" customHeight="1">
      <c r="B141" s="164"/>
      <c r="C141" s="8"/>
      <c r="D141" s="165"/>
      <c r="E141" s="16"/>
      <c r="F141" s="157"/>
      <c r="G141" s="16"/>
      <c r="H141" s="157"/>
      <c r="I141" s="16"/>
      <c r="J141" s="157"/>
      <c r="K141" s="16"/>
      <c r="L141" s="157"/>
      <c r="M141" s="16"/>
      <c r="N141" s="157"/>
      <c r="O141" s="16"/>
      <c r="P141" s="16"/>
      <c r="T141" s="15"/>
      <c r="U141" s="15"/>
      <c r="V141" s="15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5"/>
      <c r="AH141" s="15"/>
      <c r="AO141" s="158"/>
      <c r="AR141" s="17"/>
      <c r="AT141" s="17"/>
      <c r="AV141" s="17"/>
    </row>
    <row r="142" spans="2:48" ht="24.95" customHeight="1">
      <c r="B142" s="164"/>
      <c r="C142" s="8"/>
      <c r="D142" s="165"/>
      <c r="E142" s="16"/>
      <c r="F142" s="157"/>
      <c r="G142" s="16"/>
      <c r="H142" s="157"/>
      <c r="I142" s="16"/>
      <c r="J142" s="157"/>
      <c r="K142" s="16"/>
      <c r="L142" s="157"/>
      <c r="M142" s="16"/>
      <c r="N142" s="157"/>
      <c r="O142" s="16"/>
      <c r="P142" s="16"/>
      <c r="T142" s="15"/>
      <c r="U142" s="15"/>
      <c r="V142" s="15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5"/>
      <c r="AH142" s="15"/>
      <c r="AO142" s="158"/>
      <c r="AR142" s="17"/>
      <c r="AT142" s="17"/>
      <c r="AV142" s="17"/>
    </row>
    <row r="143" spans="2:48" ht="24.95" customHeight="1">
      <c r="B143" s="164"/>
      <c r="C143" s="8"/>
      <c r="D143" s="165"/>
      <c r="E143" s="16"/>
      <c r="F143" s="157"/>
      <c r="G143" s="16"/>
      <c r="H143" s="157"/>
      <c r="I143" s="16"/>
      <c r="J143" s="157"/>
      <c r="K143" s="16"/>
      <c r="L143" s="157"/>
      <c r="M143" s="16"/>
      <c r="N143" s="157"/>
      <c r="O143" s="16"/>
      <c r="P143" s="16"/>
      <c r="T143" s="15"/>
      <c r="U143" s="15"/>
      <c r="V143" s="15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5"/>
      <c r="AH143" s="15"/>
    </row>
    <row r="144" spans="2:48" ht="24.95" customHeight="1">
      <c r="B144" s="164"/>
      <c r="C144" s="8"/>
      <c r="D144" s="165"/>
      <c r="E144" s="16"/>
      <c r="F144" s="157"/>
      <c r="G144" s="16"/>
      <c r="H144" s="157"/>
      <c r="I144" s="16"/>
      <c r="J144" s="157"/>
      <c r="K144" s="16"/>
      <c r="L144" s="157"/>
      <c r="M144" s="16"/>
      <c r="N144" s="157"/>
      <c r="O144" s="16"/>
      <c r="P144" s="16"/>
      <c r="T144" s="15"/>
      <c r="U144" s="15"/>
      <c r="V144" s="15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5"/>
      <c r="AH144" s="15"/>
      <c r="AO144" s="158"/>
    </row>
    <row r="145" spans="2:41">
      <c r="B145" s="164"/>
      <c r="C145" s="8"/>
      <c r="D145" s="165"/>
      <c r="E145" s="16"/>
      <c r="F145" s="157"/>
      <c r="G145" s="16"/>
      <c r="H145" s="157"/>
      <c r="I145" s="16"/>
      <c r="J145" s="157"/>
      <c r="K145" s="16"/>
      <c r="L145" s="157"/>
      <c r="M145" s="16"/>
      <c r="N145" s="157"/>
      <c r="O145" s="16"/>
      <c r="P145" s="16"/>
      <c r="T145" s="15"/>
      <c r="U145" s="15"/>
      <c r="V145" s="15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5"/>
      <c r="AH145" s="15"/>
      <c r="AO145" s="158"/>
    </row>
    <row r="146" spans="2:41">
      <c r="B146" s="164"/>
      <c r="C146" s="8"/>
      <c r="D146" s="165"/>
      <c r="E146" s="16"/>
      <c r="F146" s="157"/>
      <c r="G146" s="16"/>
      <c r="H146" s="157"/>
      <c r="I146" s="16"/>
      <c r="J146" s="157"/>
      <c r="K146" s="16"/>
      <c r="L146" s="157"/>
      <c r="M146" s="16"/>
      <c r="N146" s="157"/>
      <c r="O146" s="16"/>
      <c r="P146" s="16"/>
      <c r="T146" s="15"/>
      <c r="U146" s="15"/>
      <c r="V146" s="15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5"/>
      <c r="AH146" s="15"/>
      <c r="AO146" s="158"/>
    </row>
    <row r="147" spans="2:41">
      <c r="B147" s="164"/>
      <c r="C147" s="8"/>
      <c r="D147" s="165"/>
      <c r="E147" s="16"/>
      <c r="F147" s="157"/>
      <c r="G147" s="16"/>
      <c r="H147" s="157"/>
      <c r="I147" s="16"/>
      <c r="J147" s="157"/>
      <c r="K147" s="16"/>
      <c r="L147" s="157"/>
      <c r="M147" s="16"/>
      <c r="N147" s="157"/>
      <c r="O147" s="16"/>
      <c r="P147" s="16"/>
      <c r="T147" s="15"/>
      <c r="U147" s="15"/>
      <c r="V147" s="15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5"/>
      <c r="AH147" s="15"/>
      <c r="AO147" s="158"/>
    </row>
    <row r="148" spans="2:41">
      <c r="B148" s="164"/>
      <c r="C148" s="8"/>
      <c r="D148" s="165"/>
      <c r="E148" s="16"/>
      <c r="F148" s="157"/>
      <c r="G148" s="16"/>
      <c r="H148" s="157"/>
      <c r="I148" s="16"/>
      <c r="J148" s="157"/>
      <c r="K148" s="16"/>
      <c r="L148" s="157"/>
      <c r="M148" s="16"/>
      <c r="N148" s="157"/>
      <c r="O148" s="16"/>
      <c r="P148" s="16"/>
      <c r="T148" s="15"/>
      <c r="U148" s="15"/>
      <c r="V148" s="15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5"/>
      <c r="AH148" s="15"/>
      <c r="AO148" s="158"/>
    </row>
    <row r="149" spans="2:41">
      <c r="B149" s="164"/>
      <c r="C149" s="8"/>
      <c r="D149" s="165"/>
      <c r="E149" s="16"/>
      <c r="F149" s="157"/>
      <c r="G149" s="16"/>
      <c r="H149" s="157"/>
      <c r="I149" s="16"/>
      <c r="J149" s="157"/>
      <c r="K149" s="16"/>
      <c r="L149" s="157"/>
      <c r="M149" s="16"/>
      <c r="N149" s="157"/>
      <c r="O149" s="16"/>
      <c r="P149" s="16"/>
      <c r="T149" s="15"/>
      <c r="U149" s="15"/>
      <c r="V149" s="15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5"/>
      <c r="AH149" s="15"/>
      <c r="AO149" s="158"/>
    </row>
    <row r="150" spans="2:41">
      <c r="B150" s="164"/>
      <c r="C150" s="8"/>
      <c r="D150" s="165"/>
      <c r="E150" s="16"/>
      <c r="F150" s="157"/>
      <c r="G150" s="16"/>
      <c r="H150" s="157"/>
      <c r="I150" s="16"/>
      <c r="J150" s="157"/>
      <c r="K150" s="16"/>
      <c r="L150" s="157"/>
      <c r="M150" s="16"/>
      <c r="N150" s="157"/>
      <c r="O150" s="16"/>
      <c r="P150" s="16"/>
      <c r="T150" s="15"/>
      <c r="U150" s="15"/>
      <c r="V150" s="15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5"/>
      <c r="AH150" s="15"/>
      <c r="AO150" s="158"/>
    </row>
    <row r="151" spans="2:41">
      <c r="B151" s="164"/>
      <c r="C151" s="8"/>
      <c r="D151" s="165"/>
      <c r="E151" s="16"/>
      <c r="F151" s="157"/>
      <c r="G151" s="16"/>
      <c r="H151" s="157"/>
      <c r="I151" s="16"/>
      <c r="J151" s="157"/>
      <c r="K151" s="16"/>
      <c r="L151" s="157"/>
      <c r="M151" s="16"/>
      <c r="N151" s="157"/>
      <c r="O151" s="16"/>
      <c r="P151" s="16"/>
      <c r="T151" s="15"/>
      <c r="U151" s="15"/>
      <c r="V151" s="15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5"/>
      <c r="AH151" s="15"/>
      <c r="AO151" s="158"/>
    </row>
    <row r="152" spans="2:41">
      <c r="B152" s="164"/>
      <c r="C152" s="165"/>
      <c r="D152" s="16"/>
      <c r="E152" s="157"/>
      <c r="F152" s="16"/>
      <c r="G152" s="157"/>
      <c r="H152" s="16"/>
      <c r="I152" s="157"/>
      <c r="J152" s="16"/>
      <c r="K152" s="157"/>
      <c r="L152" s="16"/>
      <c r="M152" s="157"/>
      <c r="N152" s="16"/>
      <c r="O152" s="157"/>
      <c r="P152" s="16"/>
      <c r="T152" s="15"/>
      <c r="U152" s="15"/>
      <c r="V152" s="15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5"/>
      <c r="AH152" s="15"/>
    </row>
    <row r="153" spans="2:41">
      <c r="B153" s="164"/>
      <c r="C153" s="165"/>
      <c r="D153" s="16"/>
      <c r="E153" s="157"/>
      <c r="F153" s="16"/>
      <c r="G153" s="157"/>
      <c r="H153" s="16"/>
      <c r="I153" s="157"/>
      <c r="J153" s="16"/>
      <c r="K153" s="157"/>
      <c r="L153" s="16"/>
      <c r="M153" s="157"/>
      <c r="N153" s="16"/>
      <c r="O153" s="157"/>
      <c r="P153" s="16"/>
      <c r="T153" s="15"/>
      <c r="U153" s="15"/>
      <c r="V153" s="15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5"/>
      <c r="AH153" s="15"/>
    </row>
    <row r="154" spans="2:41">
      <c r="B154" s="164"/>
      <c r="C154" s="165"/>
      <c r="D154" s="16"/>
      <c r="E154" s="157"/>
      <c r="F154" s="16"/>
      <c r="G154" s="157"/>
      <c r="H154" s="16"/>
      <c r="I154" s="157"/>
      <c r="J154" s="16"/>
      <c r="K154" s="157"/>
      <c r="L154" s="16"/>
      <c r="M154" s="157"/>
      <c r="N154" s="16"/>
      <c r="O154" s="157"/>
      <c r="P154" s="16"/>
      <c r="T154" s="15"/>
      <c r="U154" s="15"/>
      <c r="V154" s="15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5"/>
      <c r="AH154" s="15"/>
    </row>
    <row r="155" spans="2:41">
      <c r="B155" s="164"/>
      <c r="C155" s="165"/>
      <c r="D155" s="16"/>
      <c r="E155" s="157"/>
      <c r="F155" s="16"/>
      <c r="G155" s="157"/>
      <c r="H155" s="16"/>
      <c r="I155" s="157"/>
      <c r="J155" s="16"/>
      <c r="K155" s="157"/>
      <c r="L155" s="16"/>
      <c r="M155" s="157"/>
      <c r="N155" s="16"/>
      <c r="O155" s="157"/>
      <c r="P155" s="16"/>
      <c r="T155" s="15"/>
      <c r="U155" s="15"/>
      <c r="V155" s="15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5"/>
      <c r="AH155" s="15"/>
    </row>
    <row r="156" spans="2:41">
      <c r="B156" s="164"/>
      <c r="C156" s="165"/>
      <c r="D156" s="16"/>
      <c r="E156" s="157"/>
      <c r="F156" s="16"/>
      <c r="G156" s="157"/>
      <c r="H156" s="16"/>
      <c r="I156" s="157"/>
      <c r="J156" s="16"/>
      <c r="K156" s="157"/>
      <c r="L156" s="16"/>
      <c r="M156" s="157"/>
      <c r="N156" s="16"/>
      <c r="O156" s="157"/>
      <c r="P156" s="16"/>
      <c r="T156" s="15"/>
      <c r="U156" s="15"/>
      <c r="V156" s="15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5"/>
      <c r="AH156" s="15"/>
    </row>
    <row r="157" spans="2:41">
      <c r="B157" s="164"/>
      <c r="C157" s="165"/>
      <c r="D157" s="16"/>
      <c r="E157" s="157"/>
      <c r="F157" s="16"/>
      <c r="G157" s="157"/>
      <c r="H157" s="16"/>
      <c r="I157" s="157"/>
      <c r="J157" s="16"/>
      <c r="K157" s="157"/>
      <c r="L157" s="16"/>
      <c r="M157" s="157"/>
      <c r="N157" s="16"/>
      <c r="O157" s="157"/>
      <c r="P157" s="16"/>
      <c r="T157" s="15"/>
      <c r="U157" s="15"/>
      <c r="V157" s="15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5"/>
      <c r="AH157" s="15"/>
    </row>
    <row r="158" spans="2:41">
      <c r="B158" s="164"/>
      <c r="C158" s="165"/>
      <c r="D158" s="16"/>
      <c r="E158" s="157"/>
      <c r="F158" s="16"/>
      <c r="G158" s="157"/>
      <c r="H158" s="16"/>
      <c r="I158" s="157"/>
      <c r="J158" s="16"/>
      <c r="K158" s="157"/>
      <c r="L158" s="16"/>
      <c r="M158" s="157"/>
      <c r="N158" s="16"/>
      <c r="O158" s="157"/>
      <c r="P158" s="16"/>
      <c r="T158" s="15"/>
      <c r="U158" s="15"/>
      <c r="V158" s="15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5"/>
      <c r="AH158" s="15"/>
    </row>
    <row r="159" spans="2:41">
      <c r="B159" s="164"/>
      <c r="C159" s="165"/>
      <c r="D159" s="16"/>
      <c r="E159" s="157"/>
      <c r="F159" s="16"/>
      <c r="G159" s="157"/>
      <c r="H159" s="16"/>
      <c r="I159" s="157"/>
      <c r="J159" s="16"/>
      <c r="K159" s="157"/>
      <c r="L159" s="16"/>
      <c r="M159" s="157"/>
      <c r="N159" s="16"/>
      <c r="O159" s="157"/>
      <c r="P159" s="16"/>
      <c r="T159" s="15"/>
      <c r="U159" s="15"/>
      <c r="V159" s="15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5"/>
      <c r="AH159" s="15"/>
    </row>
    <row r="160" spans="2:41">
      <c r="B160" s="164"/>
      <c r="C160" s="165"/>
      <c r="D160" s="16"/>
      <c r="E160" s="157"/>
      <c r="F160" s="16"/>
      <c r="G160" s="157"/>
      <c r="H160" s="16"/>
      <c r="I160" s="157"/>
      <c r="J160" s="16"/>
      <c r="K160" s="157"/>
      <c r="L160" s="16"/>
      <c r="M160" s="157"/>
      <c r="N160" s="16"/>
      <c r="O160" s="157"/>
      <c r="P160" s="16"/>
      <c r="T160" s="15"/>
      <c r="U160" s="15"/>
      <c r="V160" s="15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5"/>
      <c r="AH160" s="15"/>
    </row>
    <row r="161" spans="2:36">
      <c r="B161" s="164"/>
      <c r="C161" s="165"/>
      <c r="D161" s="16"/>
      <c r="E161" s="157"/>
      <c r="F161" s="16"/>
      <c r="G161" s="157"/>
      <c r="H161" s="16"/>
      <c r="I161" s="157"/>
      <c r="J161" s="16"/>
      <c r="K161" s="157"/>
      <c r="L161" s="16"/>
      <c r="M161" s="157"/>
      <c r="N161" s="16"/>
      <c r="O161" s="157"/>
      <c r="P161" s="16"/>
      <c r="T161" s="15"/>
      <c r="U161" s="15"/>
      <c r="V161" s="15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5"/>
      <c r="AH161" s="15"/>
    </row>
    <row r="162" spans="2:36">
      <c r="B162" s="164"/>
      <c r="C162" s="165"/>
      <c r="D162" s="16"/>
      <c r="E162" s="157"/>
      <c r="F162" s="16"/>
      <c r="G162" s="157"/>
      <c r="H162" s="16"/>
      <c r="I162" s="157"/>
      <c r="J162" s="16"/>
      <c r="K162" s="157"/>
      <c r="L162" s="16"/>
      <c r="M162" s="157"/>
      <c r="N162" s="16"/>
      <c r="O162" s="157"/>
      <c r="P162" s="16"/>
      <c r="T162" s="15"/>
      <c r="U162" s="15"/>
      <c r="V162" s="15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5"/>
      <c r="AH162" s="15"/>
      <c r="AI162" s="15"/>
      <c r="AJ162" s="15"/>
    </row>
    <row r="163" spans="2:36">
      <c r="B163" s="164"/>
      <c r="C163" s="165"/>
      <c r="D163" s="16"/>
      <c r="E163" s="157"/>
      <c r="F163" s="16"/>
      <c r="G163" s="157"/>
      <c r="H163" s="16"/>
      <c r="I163" s="157"/>
      <c r="J163" s="16"/>
      <c r="K163" s="157"/>
      <c r="L163" s="16"/>
      <c r="M163" s="157"/>
      <c r="N163" s="16"/>
      <c r="O163" s="157"/>
      <c r="P163" s="16"/>
      <c r="T163" s="15"/>
      <c r="U163" s="15"/>
      <c r="V163" s="15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5"/>
      <c r="AH163" s="15"/>
      <c r="AI163" s="15"/>
      <c r="AJ163" s="15"/>
    </row>
    <row r="164" spans="2:36">
      <c r="B164" s="164"/>
      <c r="C164" s="165"/>
      <c r="D164" s="16"/>
      <c r="E164" s="157"/>
      <c r="F164" s="16"/>
      <c r="G164" s="157"/>
      <c r="H164" s="16"/>
      <c r="I164" s="157"/>
      <c r="J164" s="16"/>
      <c r="K164" s="157"/>
      <c r="L164" s="16"/>
      <c r="M164" s="157"/>
      <c r="N164" s="16"/>
      <c r="O164" s="157"/>
      <c r="P164" s="16"/>
      <c r="T164" s="15"/>
      <c r="U164" s="15"/>
      <c r="V164" s="15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5"/>
      <c r="AH164" s="15"/>
      <c r="AI164" s="15"/>
      <c r="AJ164" s="15"/>
    </row>
    <row r="165" spans="2:36">
      <c r="B165" s="164"/>
      <c r="C165" s="165"/>
      <c r="D165" s="16"/>
      <c r="E165" s="157"/>
      <c r="F165" s="16"/>
      <c r="G165" s="157"/>
      <c r="H165" s="16"/>
      <c r="I165" s="157"/>
      <c r="J165" s="16"/>
      <c r="K165" s="157"/>
      <c r="L165" s="16"/>
      <c r="M165" s="157"/>
      <c r="N165" s="16"/>
      <c r="O165" s="157"/>
      <c r="P165" s="16"/>
      <c r="T165" s="15"/>
      <c r="U165" s="15"/>
      <c r="V165" s="15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5"/>
      <c r="AH165" s="15"/>
      <c r="AI165" s="15"/>
      <c r="AJ165" s="15"/>
    </row>
    <row r="166" spans="2:36">
      <c r="B166" s="164"/>
      <c r="C166" s="165"/>
      <c r="D166" s="16"/>
      <c r="E166" s="157"/>
      <c r="F166" s="16"/>
      <c r="G166" s="157"/>
      <c r="H166" s="16"/>
      <c r="I166" s="157"/>
      <c r="J166" s="16"/>
      <c r="K166" s="157"/>
      <c r="L166" s="16"/>
      <c r="M166" s="157"/>
      <c r="N166" s="16"/>
      <c r="O166" s="157"/>
      <c r="P166" s="16"/>
      <c r="T166" s="15"/>
      <c r="U166" s="15"/>
      <c r="V166" s="15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5"/>
      <c r="AH166" s="15"/>
      <c r="AI166" s="15"/>
      <c r="AJ166" s="15"/>
    </row>
    <row r="167" spans="2:36">
      <c r="B167" s="164"/>
      <c r="C167" s="165"/>
      <c r="D167" s="16"/>
      <c r="E167" s="157"/>
      <c r="F167" s="16"/>
      <c r="G167" s="157"/>
      <c r="H167" s="16"/>
      <c r="I167" s="157"/>
      <c r="J167" s="16"/>
      <c r="K167" s="157"/>
      <c r="L167" s="16"/>
      <c r="M167" s="157"/>
      <c r="N167" s="16"/>
      <c r="O167" s="157"/>
      <c r="P167" s="16"/>
      <c r="T167" s="15"/>
      <c r="U167" s="15"/>
      <c r="V167" s="15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5"/>
      <c r="AH167" s="15"/>
      <c r="AI167" s="15"/>
      <c r="AJ167" s="15"/>
    </row>
    <row r="168" spans="2:36">
      <c r="B168" s="164"/>
      <c r="C168" s="165"/>
      <c r="D168" s="16"/>
      <c r="E168" s="157"/>
      <c r="F168" s="16"/>
      <c r="G168" s="157"/>
      <c r="H168" s="16"/>
      <c r="I168" s="157"/>
      <c r="J168" s="16"/>
      <c r="K168" s="157"/>
      <c r="L168" s="16"/>
      <c r="M168" s="157"/>
      <c r="N168" s="16"/>
      <c r="O168" s="157"/>
      <c r="P168" s="16"/>
      <c r="T168" s="15"/>
      <c r="Y168" s="16"/>
      <c r="Z168" s="16"/>
      <c r="AA168" s="16"/>
      <c r="AB168" s="16"/>
      <c r="AC168" s="16"/>
      <c r="AD168" s="16"/>
      <c r="AE168" s="16"/>
      <c r="AF168" s="16"/>
      <c r="AG168" s="15"/>
      <c r="AH168" s="15"/>
      <c r="AI168" s="15"/>
      <c r="AJ168" s="15"/>
    </row>
    <row r="169" spans="2:36">
      <c r="B169" s="164"/>
      <c r="C169" s="165"/>
      <c r="D169" s="16"/>
      <c r="E169" s="157"/>
      <c r="F169" s="16"/>
      <c r="G169" s="157"/>
      <c r="H169" s="16"/>
      <c r="I169" s="157"/>
      <c r="J169" s="16"/>
      <c r="K169" s="157"/>
      <c r="L169" s="16"/>
      <c r="M169" s="157"/>
      <c r="N169" s="16"/>
      <c r="O169" s="157"/>
      <c r="P169" s="16"/>
      <c r="T169" s="15"/>
      <c r="Y169" s="16"/>
      <c r="Z169" s="16"/>
      <c r="AA169" s="16"/>
      <c r="AB169" s="16"/>
      <c r="AC169" s="16"/>
      <c r="AD169" s="16"/>
      <c r="AE169" s="16"/>
      <c r="AF169" s="16"/>
      <c r="AG169" s="15"/>
      <c r="AH169" s="15"/>
      <c r="AI169" s="15"/>
      <c r="AJ169" s="15"/>
    </row>
  </sheetData>
  <sheetProtection sheet="1" objects="1" scenarios="1"/>
  <mergeCells count="19">
    <mergeCell ref="B23:B31"/>
    <mergeCell ref="B55:B61"/>
    <mergeCell ref="B62:B69"/>
    <mergeCell ref="B6:G6"/>
    <mergeCell ref="B11:C11"/>
    <mergeCell ref="B48:B54"/>
    <mergeCell ref="B32:B37"/>
    <mergeCell ref="B41:B47"/>
    <mergeCell ref="L2:M2"/>
    <mergeCell ref="G3:K4"/>
    <mergeCell ref="L3:M4"/>
    <mergeCell ref="U11:AF11"/>
    <mergeCell ref="B14:B22"/>
    <mergeCell ref="G2:K2"/>
    <mergeCell ref="T6:AE8"/>
    <mergeCell ref="B2:C2"/>
    <mergeCell ref="B3:C4"/>
    <mergeCell ref="D2:F2"/>
    <mergeCell ref="D3:F4"/>
  </mergeCells>
  <phoneticPr fontId="2"/>
  <conditionalFormatting sqref="Q14:R37 S15:S39 Q41:S69">
    <cfRule type="cellIs" dxfId="1" priority="2" operator="equal">
      <formula>"済"</formula>
    </cfRule>
  </conditionalFormatting>
  <conditionalFormatting sqref="E15:E37 E41:E69">
    <cfRule type="expression" dxfId="0" priority="1">
      <formula>"済"</formula>
    </cfRule>
  </conditionalFormatting>
  <dataValidations count="2">
    <dataValidation type="list" allowBlank="1" showInputMessage="1" showErrorMessage="1" sqref="I5:J5 L3">
      <formula1>"初級,２級,１級,   　　"</formula1>
    </dataValidation>
    <dataValidation type="list" allowBlank="1" showInputMessage="1" showErrorMessage="1" sqref="G41:G69 I41:I69 K41:K69 M41:M69 O41:O69 E9:E11 G11 I11 G9 O14:O37 M14:M37 K14:K37 I14:I37 G14:G37 E14:E37 E41:E69">
      <formula1>"済,　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53" orientation="landscape" horizontalDpi="300" verticalDpi="300" r:id="rId1"/>
  <headerFooter>
    <oddHeader>&amp;L&amp;22進級課目履修状況入力表（ＢＳ隊用）</oddHeader>
  </headerFooter>
  <rowBreaks count="2" manualBreakCount="2">
    <brk id="39" min="1" max="32" man="1"/>
    <brk id="70" max="26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履修状況(BS隊用・記入例)</vt:lpstr>
      <vt:lpstr>履修状況(BS隊用)</vt:lpstr>
      <vt:lpstr>'履修状況(BS隊用)'!Print_Area</vt:lpstr>
      <vt:lpstr>'履修状況(BS隊用・記入例)'!Print_Area</vt:lpstr>
      <vt:lpstr>'履修状況(BS隊用)'!Print_Titles</vt:lpstr>
      <vt:lpstr>'履修状況(BS隊用・記入例)'!Print_Titles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sachiko</dc:creator>
  <cp:lastModifiedBy>shibuya</cp:lastModifiedBy>
  <cp:lastPrinted>2017-11-09T06:02:12Z</cp:lastPrinted>
  <dcterms:created xsi:type="dcterms:W3CDTF">2016-10-02T05:56:18Z</dcterms:created>
  <dcterms:modified xsi:type="dcterms:W3CDTF">2017-11-09T07:47:01Z</dcterms:modified>
</cp:coreProperties>
</file>